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35" i="1" l="1"/>
  <c r="C332" i="1" l="1"/>
  <c r="C324" i="1"/>
  <c r="C325" i="1"/>
  <c r="C323" i="1"/>
  <c r="C222" i="1" l="1"/>
  <c r="C396" i="1" l="1"/>
  <c r="C392" i="1"/>
  <c r="C307" i="1"/>
  <c r="C388" i="1" l="1"/>
  <c r="C380" i="1"/>
  <c r="C376" i="1"/>
  <c r="C372" i="1"/>
  <c r="C368" i="1"/>
  <c r="C364" i="1"/>
  <c r="C360" i="1"/>
  <c r="C340" i="1"/>
  <c r="C352" i="1" l="1"/>
  <c r="C348" i="1"/>
  <c r="C384" i="1"/>
  <c r="C356" i="1"/>
  <c r="C313" i="1"/>
  <c r="C304" i="1"/>
  <c r="C208" i="1"/>
  <c r="C322" i="1"/>
  <c r="C344" i="1" s="1"/>
  <c r="C319" i="1" l="1"/>
  <c r="C306" i="1"/>
  <c r="C3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2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3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<sst xmlns="http://schemas.openxmlformats.org/spreadsheetml/2006/main" count="646" uniqueCount="265">
  <si>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</si>
  <si>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</si>
  <si>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</si>
  <si>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</si>
  <si>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</si>
  <si>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</si>
  <si>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</si>
  <si>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</si>
  <si>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</si>
  <si>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</si>
  <si>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</si>
  <si>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</si>
  <si>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</si>
  <si>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</si>
  <si>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</si>
  <si>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</si>
  <si>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</si>
  <si>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</si>
  <si>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</si>
  <si>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</si>
  <si>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</si>
  <si>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</si>
  <si>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</si>
  <si>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</si>
  <si>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</si>
  <si>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</si>
  <si>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</si>
  <si>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</si>
  <si>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</si>
  <si>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</si>
  <si>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</si>
  <si>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</si>
  <si>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</si>
  <si>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</si>
  <si>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</si>
  <si>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</si>
  <si>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</si>
  <si>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</si>
  <si>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</si>
  <si>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</si>
  <si>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</si>
  <si>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</si>
  <si>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</si>
  <si>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</si>
  <si>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</si>
  <si>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</si>
  <si>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</si>
  <si>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</si>
  <si>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</si>
  <si>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</si>
  <si>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</si>
  <si>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</si>
  <si>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</si>
  <si>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</si>
  <si>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</si>
  <si>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</si>
  <si>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</si>
  <si>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</si>
  <si>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</si>
  <si>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</si>
  <si>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</si>
  <si>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</si>
  <si>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</si>
  <si>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</si>
  <si>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</si>
  <si>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</si>
  <si>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</si>
  <si>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</si>
  <si>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</si>
  <si>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</si>
  <si>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</si>
  <si>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</si>
  <si>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</si>
  <si>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</si>
  <si>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</si>
  <si>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</si>
  <si>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</si>
  <si>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</si>
  <si>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</si>
  <si>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</si>
  <si>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</si>
  <si>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</si>
  <si>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</si>
  <si>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</si>
  <si>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</si>
  <si>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</si>
  <si>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</si>
  <si>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</si>
  <si>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</si>
  <si>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</si>
  <si>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</si>
  <si>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</si>
  <si>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</si>
  <si>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</si>
  <si>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</si>
  <si>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</si>
  <si>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</si>
  <si>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</si>
  <si>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</si>
  <si>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</si>
  <si>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</si>
  <si>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</si>
  <si>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</si>
  <si>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</si>
  <si>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</si>
  <si>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</si>
  <si>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</si>
  <si>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</si>
  <si>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</si>
  <si>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</si>
  <si>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</si>
  <si>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</si>
  <si>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</si>
  <si>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</si>
  <si>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</si>
  <si>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</si>
  <si>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</si>
  <si>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</si>
  <si>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</si>
  <si>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</si>
  <si>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</si>
  <si>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</si>
  <si>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</si>
  <si>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</si>
  <si>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</si>
  <si>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</si>
  <si>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</si>
  <si>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</si>
  <si>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</si>
  <si>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</si>
  <si>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</si>
  <si>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</si>
  <si>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</si>
  <si>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</si>
  <si>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</si>
  <si>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</si>
  <si>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</si>
  <si>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</si>
  <si>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</si>
  <si>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</si>
  <si>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</si>
  <si>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</si>
  <si>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</si>
  <si>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</si>
  <si>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</si>
  <si>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</si>
  <si>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</si>
  <si>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</si>
  <si>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</si>
  <si>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</si>
  <si>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</si>
  <si>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111-90</t>
  </si>
  <si>
    <t>г. Воронеж, бул. Победы, дом 25</t>
  </si>
  <si>
    <t>Протокол общего собрания собственников МКД, б/н от 07.06.2012</t>
  </si>
  <si>
    <t>№ 334 от 17.08.2012</t>
  </si>
  <si>
    <t>1987/1987</t>
  </si>
  <si>
    <t>36:34:0203013:41</t>
  </si>
  <si>
    <t>отсутствует</t>
  </si>
  <si>
    <t>не признан</t>
  </si>
  <si>
    <t>да</t>
  </si>
  <si>
    <t>ленточный</t>
  </si>
  <si>
    <t>ж/бетонные плиты</t>
  </si>
  <si>
    <t>панели</t>
  </si>
  <si>
    <t>облицовка плиткой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</si>
  <si>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</si>
  <si>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</si>
  <si>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</si>
  <si>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</si>
  <si>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</si>
  <si>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</si>
  <si>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</si>
  <si>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</si>
  <si>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</si>
  <si>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</si>
  <si>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</si>
  <si>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</si>
  <si>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</si>
  <si>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</si>
  <si>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</si>
  <si>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</si>
  <si>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</si>
  <si>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</si>
  <si>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</si>
  <si>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</si>
  <si>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</si>
  <si>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</si>
  <si>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</si>
  <si>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</si>
  <si>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</si>
  <si>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</si>
  <si>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</si>
  <si>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</si>
  <si>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</si>
  <si>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</si>
  <si>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</si>
  <si>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</si>
  <si>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Отопление</t>
  </si>
  <si>
    <t>установлен</t>
  </si>
  <si>
    <t>Горячее водоснабжение</t>
  </si>
  <si>
    <t>т.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</si>
  <si>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</si>
  <si>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</si>
  <si>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</si>
  <si>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</si>
  <si>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</si>
  <si>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ОДПУ(ГВС вв1)</t>
  </si>
  <si>
    <t>ОДПУ(Отопление вв2)</t>
  </si>
  <si>
    <t>ОДПУ(ГВС вв2)</t>
  </si>
  <si>
    <t>ОДПУ(Электроснабжение вв1)</t>
  </si>
  <si>
    <t>ОДПУ(Электроснабжение вв2)</t>
  </si>
  <si>
    <t>ОДПУ(ХВС вв1)</t>
  </si>
  <si>
    <t>ОДПУ(Отопление вв3)</t>
  </si>
  <si>
    <t>ОДПУ(ГВС вв3)</t>
  </si>
  <si>
    <t>ОДПУ(Электроснабжение вв3)</t>
  </si>
  <si>
    <t>ВКТ-5</t>
  </si>
  <si>
    <t>стэ561/п5</t>
  </si>
  <si>
    <t>ВКТ-7</t>
  </si>
  <si>
    <t>ОДПУ(ХВС вв2)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</si>
  <si>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</si>
  <si>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</si>
  <si>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</si>
  <si>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</si>
  <si>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</si>
  <si>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</si>
  <si>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</si>
  <si>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</si>
  <si>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</si>
  <si>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</si>
  <si>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</si>
  <si>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</si>
  <si>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</si>
  <si>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</si>
  <si>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</si>
  <si>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</si>
  <si>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</si>
  <si>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</si>
  <si>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</si>
  <si>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</si>
  <si>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</si>
  <si>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</si>
  <si>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</si>
  <si>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</si>
  <si>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</si>
  <si>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</si>
  <si>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</si>
  <si>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</si>
  <si>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</si>
  <si>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</si>
  <si>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</si>
  <si>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</si>
  <si>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</si>
  <si>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</si>
  <si>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</si>
  <si>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</si>
  <si>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</si>
  <si>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132,76 ( с 01.01.2019 г.),  139,32 ( с 01.07.2019 г.)</t>
  </si>
  <si>
    <t>ПАО "Квадра"-"Воронежская генерация"         ИНН 6829012680</t>
  </si>
  <si>
    <t>№ 8540 от 01.09.2017 г.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</si>
  <si>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</si>
  <si>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</si>
  <si>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</si>
  <si>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</si>
  <si>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</si>
  <si>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ПАО "Квадра"-"Воронежская генерация"        ИНН 6829012680</t>
  </si>
  <si>
    <t>Приказ УРТ от 27.12.2018 г. № 56/1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</si>
</sst>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horizontal="left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95"/>
  <sheetViews>
    <sheetView tabSelected="1" topLeftCell="A315" zoomScaleNormal="100" workbookViewId="0">
      <selection activeCell="A320" sqref="A320:XFD320"/>
    </sheetView>
  </sheetViews>
  <sheetFormatPr defaultRowHeight="15" x14ac:dyDescent="0.25"/>
  <cols>
    <col min="1" max="1" width="3.42578125" style="8" customWidth="1"/>
    <col min="2" max="2" width="54.7109375" style="4" customWidth="1"/>
    <col min="3" max="3" width="44" style="14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24" t="s">
        <v>1</v>
      </c>
      <c r="B2" s="24"/>
      <c r="C2" s="25" t="s">
        <v>152</v>
      </c>
      <c r="D2" s="4"/>
      <c r="E2" s="4"/>
      <c r="F2" s="4"/>
      <c r="G2" s="4"/>
      <c r="H2" s="4"/>
      <c r="I2" s="4"/>
      <c r="J2" s="4"/>
    </row>
    <row r="3" spans="1:10" x14ac:dyDescent="0.25">
      <c r="A3" s="25" t="s">
        <v>2</v>
      </c>
      <c r="B3" s="26"/>
      <c r="C3" s="25"/>
      <c r="D3" s="4"/>
      <c r="E3" s="4"/>
      <c r="F3" s="4"/>
      <c r="G3" s="4"/>
      <c r="H3" s="4"/>
      <c r="I3" s="4"/>
      <c r="J3" s="4"/>
    </row>
    <row r="4" spans="1:10" x14ac:dyDescent="0.25">
      <c r="A4" s="36" t="s">
        <v>3</v>
      </c>
      <c r="B4" s="37"/>
      <c r="C4" s="38"/>
    </row>
    <row r="5" spans="1:10" x14ac:dyDescent="0.25">
      <c r="A5" s="45" t="s">
        <v>4</v>
      </c>
      <c r="B5" s="45"/>
      <c r="C5" s="18" t="s">
        <v>147</v>
      </c>
    </row>
    <row r="6" spans="1:10" x14ac:dyDescent="0.25">
      <c r="A6" s="45" t="s">
        <v>5</v>
      </c>
      <c r="B6" s="45"/>
      <c r="C6" s="17">
        <v>41122</v>
      </c>
    </row>
    <row r="7" spans="1:10" x14ac:dyDescent="0.25">
      <c r="A7" s="45" t="s">
        <v>6</v>
      </c>
      <c r="B7" s="45"/>
      <c r="C7" s="18" t="s">
        <v>148</v>
      </c>
    </row>
    <row r="8" spans="1:10" ht="17.25" customHeight="1" x14ac:dyDescent="0.25">
      <c r="A8" s="41" t="s">
        <v>23</v>
      </c>
      <c r="B8" s="41"/>
      <c r="C8" s="41"/>
      <c r="D8" s="6"/>
    </row>
    <row r="9" spans="1:10" x14ac:dyDescent="0.25">
      <c r="A9" s="11">
        <v>1</v>
      </c>
      <c r="B9" s="28" t="s">
        <v>8</v>
      </c>
      <c r="C9" s="17">
        <v>43921</v>
      </c>
    </row>
    <row r="10" spans="1:10" x14ac:dyDescent="0.25">
      <c r="A10" s="40" t="s">
        <v>9</v>
      </c>
      <c r="B10" s="40"/>
      <c r="C10" s="40"/>
      <c r="D10" s="4"/>
    </row>
    <row r="11" spans="1:10" ht="32.25" customHeight="1" x14ac:dyDescent="0.25">
      <c r="A11" s="11">
        <v>2</v>
      </c>
      <c r="B11" s="12" t="s">
        <v>10</v>
      </c>
      <c r="C11" s="16" t="s">
        <v>153</v>
      </c>
    </row>
    <row r="12" spans="1:10" ht="30" x14ac:dyDescent="0.25">
      <c r="A12" s="11">
        <v>3</v>
      </c>
      <c r="B12" s="12" t="s">
        <v>11</v>
      </c>
      <c r="C12" s="18" t="s">
        <v>154</v>
      </c>
    </row>
    <row r="13" spans="1:10" ht="16.5" customHeight="1" x14ac:dyDescent="0.25">
      <c r="A13" s="11">
        <v>4</v>
      </c>
      <c r="B13" s="12" t="s">
        <v>12</v>
      </c>
      <c r="C13" s="18" t="s">
        <v>149</v>
      </c>
    </row>
    <row r="14" spans="1:10" x14ac:dyDescent="0.25">
      <c r="A14" s="11">
        <v>5</v>
      </c>
      <c r="B14" s="12" t="s">
        <v>13</v>
      </c>
      <c r="C14" s="18" t="str">
        <f>C2</f>
        <v>г. Воронеж, бул. Победы, дом 25</v>
      </c>
    </row>
    <row r="15" spans="1:10" x14ac:dyDescent="0.25">
      <c r="A15" s="11">
        <v>6</v>
      </c>
      <c r="B15" s="28" t="s">
        <v>14</v>
      </c>
      <c r="C15" s="18" t="s">
        <v>155</v>
      </c>
    </row>
    <row r="16" spans="1:10" x14ac:dyDescent="0.25">
      <c r="A16" s="11">
        <v>7</v>
      </c>
      <c r="B16" s="28" t="s">
        <v>15</v>
      </c>
      <c r="C16" s="18" t="s">
        <v>151</v>
      </c>
    </row>
    <row r="17" spans="1:3" x14ac:dyDescent="0.25">
      <c r="A17" s="11">
        <v>8</v>
      </c>
      <c r="B17" s="12" t="s">
        <v>16</v>
      </c>
      <c r="C17" s="18" t="s">
        <v>150</v>
      </c>
    </row>
    <row r="18" spans="1:3" x14ac:dyDescent="0.25">
      <c r="A18" s="11">
        <v>9</v>
      </c>
      <c r="B18" s="12" t="s">
        <v>17</v>
      </c>
      <c r="C18" s="18">
        <v>9</v>
      </c>
    </row>
    <row r="19" spans="1:3" x14ac:dyDescent="0.25">
      <c r="A19" s="11">
        <v>10</v>
      </c>
      <c r="B19" s="12" t="s">
        <v>18</v>
      </c>
      <c r="C19" s="18">
        <v>9</v>
      </c>
    </row>
    <row r="20" spans="1:3" x14ac:dyDescent="0.25">
      <c r="A20" s="11">
        <v>11</v>
      </c>
      <c r="B20" s="28" t="s">
        <v>19</v>
      </c>
      <c r="C20" s="18">
        <v>9</v>
      </c>
    </row>
    <row r="21" spans="1:3" x14ac:dyDescent="0.25">
      <c r="A21" s="11">
        <v>12</v>
      </c>
      <c r="B21" s="12" t="s">
        <v>20</v>
      </c>
      <c r="C21" s="18">
        <v>16</v>
      </c>
    </row>
    <row r="22" spans="1:3" x14ac:dyDescent="0.25">
      <c r="A22" s="11">
        <v>13</v>
      </c>
      <c r="B22" s="12" t="s">
        <v>21</v>
      </c>
      <c r="C22" s="18">
        <v>16</v>
      </c>
    </row>
    <row r="23" spans="1:3" x14ac:dyDescent="0.25">
      <c r="A23" s="11">
        <v>14</v>
      </c>
      <c r="B23" s="12" t="s">
        <v>22</v>
      </c>
      <c r="C23" s="18">
        <v>548</v>
      </c>
    </row>
    <row r="24" spans="1:3" x14ac:dyDescent="0.25">
      <c r="A24" s="11">
        <v>15</v>
      </c>
      <c r="B24" s="12" t="s">
        <v>24</v>
      </c>
      <c r="C24" s="18">
        <v>542</v>
      </c>
    </row>
    <row r="25" spans="1:3" x14ac:dyDescent="0.25">
      <c r="A25" s="11">
        <v>16</v>
      </c>
      <c r="B25" s="12" t="s">
        <v>25</v>
      </c>
      <c r="C25" s="18">
        <v>6</v>
      </c>
    </row>
    <row r="26" spans="1:3" x14ac:dyDescent="0.25">
      <c r="A26" s="19">
        <v>17</v>
      </c>
      <c r="B26" s="7" t="s">
        <v>26</v>
      </c>
      <c r="C26" s="27">
        <f>C27+C28+C29</f>
        <v>43138.8</v>
      </c>
    </row>
    <row r="27" spans="1:3" x14ac:dyDescent="0.25">
      <c r="A27" s="19">
        <v>18</v>
      </c>
      <c r="B27" s="1" t="s">
        <v>27</v>
      </c>
      <c r="C27" s="27">
        <v>31138.9</v>
      </c>
    </row>
    <row r="28" spans="1:3" x14ac:dyDescent="0.25">
      <c r="A28" s="19">
        <v>19</v>
      </c>
      <c r="B28" s="1" t="s">
        <v>28</v>
      </c>
      <c r="C28" s="27">
        <v>934.8</v>
      </c>
    </row>
    <row r="29" spans="1:3" x14ac:dyDescent="0.25">
      <c r="A29" s="19">
        <v>20</v>
      </c>
      <c r="B29" s="1" t="s">
        <v>29</v>
      </c>
      <c r="C29" s="27">
        <v>11065.1</v>
      </c>
    </row>
    <row r="30" spans="1:3" ht="30" x14ac:dyDescent="0.25">
      <c r="A30" s="11">
        <v>21</v>
      </c>
      <c r="B30" s="12" t="s">
        <v>30</v>
      </c>
      <c r="C30" s="18" t="s">
        <v>156</v>
      </c>
    </row>
    <row r="31" spans="1:3" ht="29.25" customHeight="1" x14ac:dyDescent="0.25">
      <c r="A31" s="11">
        <v>22</v>
      </c>
      <c r="B31" s="12" t="s">
        <v>31</v>
      </c>
      <c r="C31" s="18">
        <v>19455</v>
      </c>
    </row>
    <row r="32" spans="1:3" ht="16.5" customHeight="1" x14ac:dyDescent="0.25">
      <c r="A32" s="11">
        <v>23</v>
      </c>
      <c r="B32" s="12" t="s">
        <v>32</v>
      </c>
      <c r="C32" s="18" t="s">
        <v>157</v>
      </c>
    </row>
    <row r="33" spans="1:3" x14ac:dyDescent="0.25">
      <c r="A33" s="11">
        <v>24</v>
      </c>
      <c r="B33" s="12" t="s">
        <v>33</v>
      </c>
      <c r="C33" s="18" t="s">
        <v>158</v>
      </c>
    </row>
    <row r="34" spans="1:3" ht="15" customHeight="1" x14ac:dyDescent="0.25">
      <c r="A34" s="11">
        <v>25</v>
      </c>
      <c r="B34" s="12" t="s">
        <v>34</v>
      </c>
      <c r="C34" s="18" t="s">
        <v>158</v>
      </c>
    </row>
    <row r="35" spans="1:3" x14ac:dyDescent="0.25">
      <c r="A35" s="11">
        <v>26</v>
      </c>
      <c r="B35" s="12" t="s">
        <v>35</v>
      </c>
      <c r="C35" s="18" t="s">
        <v>158</v>
      </c>
    </row>
    <row r="36" spans="1:3" x14ac:dyDescent="0.25">
      <c r="A36" s="11">
        <v>27</v>
      </c>
      <c r="B36" s="12" t="s">
        <v>36</v>
      </c>
      <c r="C36" s="18" t="s">
        <v>157</v>
      </c>
    </row>
    <row r="37" spans="1:3" x14ac:dyDescent="0.25">
      <c r="A37" s="11">
        <v>28</v>
      </c>
      <c r="B37" s="12" t="s">
        <v>37</v>
      </c>
      <c r="C37" s="18" t="s">
        <v>254</v>
      </c>
    </row>
    <row r="38" spans="1:3" x14ac:dyDescent="0.25">
      <c r="A38" s="39" t="s">
        <v>38</v>
      </c>
      <c r="B38" s="39"/>
      <c r="C38" s="39"/>
    </row>
    <row r="39" spans="1:3" x14ac:dyDescent="0.25">
      <c r="A39" s="11">
        <v>29</v>
      </c>
      <c r="B39" s="12" t="s">
        <v>39</v>
      </c>
      <c r="C39" s="18" t="s">
        <v>159</v>
      </c>
    </row>
    <row r="40" spans="1:3" x14ac:dyDescent="0.25">
      <c r="A40" s="11">
        <v>30</v>
      </c>
      <c r="B40" s="12" t="s">
        <v>40</v>
      </c>
      <c r="C40" s="18" t="s">
        <v>159</v>
      </c>
    </row>
    <row r="41" spans="1:3" x14ac:dyDescent="0.25">
      <c r="A41" s="11">
        <v>31</v>
      </c>
      <c r="B41" s="12" t="s">
        <v>41</v>
      </c>
      <c r="C41" s="18" t="s">
        <v>254</v>
      </c>
    </row>
    <row r="42" spans="1:3" ht="45.75" customHeight="1" x14ac:dyDescent="0.25">
      <c r="A42" s="41" t="s">
        <v>7</v>
      </c>
      <c r="B42" s="41"/>
      <c r="C42" s="41"/>
    </row>
    <row r="43" spans="1:3" ht="15.75" customHeight="1" x14ac:dyDescent="0.25">
      <c r="A43" s="11">
        <v>1</v>
      </c>
      <c r="B43" s="12" t="s">
        <v>8</v>
      </c>
      <c r="C43" s="15">
        <v>43921</v>
      </c>
    </row>
    <row r="44" spans="1:3" x14ac:dyDescent="0.25">
      <c r="A44" s="11">
        <v>2</v>
      </c>
      <c r="B44" s="12" t="s">
        <v>42</v>
      </c>
      <c r="C44" s="29" t="s">
        <v>160</v>
      </c>
    </row>
    <row r="45" spans="1:3" x14ac:dyDescent="0.25">
      <c r="A45" s="11">
        <v>3</v>
      </c>
      <c r="B45" s="12" t="s">
        <v>43</v>
      </c>
      <c r="C45" s="29" t="s">
        <v>161</v>
      </c>
    </row>
    <row r="46" spans="1:3" x14ac:dyDescent="0.25">
      <c r="A46" s="11">
        <v>4</v>
      </c>
      <c r="B46" s="12" t="s">
        <v>44</v>
      </c>
      <c r="C46" s="30" t="s">
        <v>162</v>
      </c>
    </row>
    <row r="47" spans="1:3" x14ac:dyDescent="0.25">
      <c r="A47" s="11">
        <v>5</v>
      </c>
      <c r="B47" s="12" t="s">
        <v>45</v>
      </c>
      <c r="C47" s="29" t="s">
        <v>163</v>
      </c>
    </row>
    <row r="48" spans="1:3" x14ac:dyDescent="0.25">
      <c r="A48" s="11">
        <v>6</v>
      </c>
      <c r="B48" s="12" t="s">
        <v>46</v>
      </c>
      <c r="C48" s="29" t="s">
        <v>164</v>
      </c>
    </row>
    <row r="49" spans="1:3" x14ac:dyDescent="0.25">
      <c r="A49" s="11">
        <v>7</v>
      </c>
      <c r="B49" s="12" t="s">
        <v>47</v>
      </c>
      <c r="C49" s="29" t="s">
        <v>165</v>
      </c>
    </row>
    <row r="50" spans="1:3" x14ac:dyDescent="0.25">
      <c r="A50" s="11">
        <v>8</v>
      </c>
      <c r="B50" s="12" t="s">
        <v>48</v>
      </c>
      <c r="C50" s="18">
        <v>5498</v>
      </c>
    </row>
    <row r="51" spans="1:3" x14ac:dyDescent="0.25">
      <c r="A51" s="11">
        <v>9</v>
      </c>
      <c r="B51" s="12" t="s">
        <v>49</v>
      </c>
      <c r="C51" s="18" t="s">
        <v>176</v>
      </c>
    </row>
    <row r="52" spans="1:3" x14ac:dyDescent="0.25">
      <c r="A52" s="11">
        <v>10</v>
      </c>
      <c r="B52" s="12" t="s">
        <v>50</v>
      </c>
      <c r="C52" s="18">
        <v>16</v>
      </c>
    </row>
    <row r="53" spans="1:3" x14ac:dyDescent="0.25">
      <c r="A53" s="40" t="s">
        <v>51</v>
      </c>
      <c r="B53" s="40"/>
      <c r="C53" s="40"/>
    </row>
    <row r="54" spans="1:3" ht="15" customHeight="1" x14ac:dyDescent="0.25">
      <c r="A54" s="11">
        <v>11</v>
      </c>
      <c r="B54" s="12" t="s">
        <v>52</v>
      </c>
      <c r="C54" s="18">
        <v>1</v>
      </c>
    </row>
    <row r="55" spans="1:3" ht="15" customHeight="1" x14ac:dyDescent="0.25">
      <c r="A55" s="11">
        <v>12</v>
      </c>
      <c r="B55" s="12" t="s">
        <v>53</v>
      </c>
      <c r="C55" s="18" t="s">
        <v>166</v>
      </c>
    </row>
    <row r="56" spans="1:3" ht="15" customHeight="1" x14ac:dyDescent="0.25">
      <c r="A56" s="11">
        <v>13</v>
      </c>
      <c r="B56" s="12" t="s">
        <v>54</v>
      </c>
      <c r="C56" s="18">
        <v>1986</v>
      </c>
    </row>
    <row r="57" spans="1:3" ht="15" customHeight="1" x14ac:dyDescent="0.25">
      <c r="A57" s="11"/>
      <c r="B57" s="12" t="s">
        <v>52</v>
      </c>
      <c r="C57" s="18">
        <v>2</v>
      </c>
    </row>
    <row r="58" spans="1:3" ht="15" customHeight="1" x14ac:dyDescent="0.25">
      <c r="A58" s="11"/>
      <c r="B58" s="12" t="s">
        <v>53</v>
      </c>
      <c r="C58" s="18" t="s">
        <v>166</v>
      </c>
    </row>
    <row r="59" spans="1:3" ht="15" customHeight="1" x14ac:dyDescent="0.25">
      <c r="A59" s="11"/>
      <c r="B59" s="12" t="s">
        <v>54</v>
      </c>
      <c r="C59" s="18">
        <v>1986</v>
      </c>
    </row>
    <row r="60" spans="1:3" ht="15" customHeight="1" x14ac:dyDescent="0.25">
      <c r="A60" s="11"/>
      <c r="B60" s="12" t="s">
        <v>52</v>
      </c>
      <c r="C60" s="18">
        <v>3</v>
      </c>
    </row>
    <row r="61" spans="1:3" ht="15" customHeight="1" x14ac:dyDescent="0.25">
      <c r="A61" s="11"/>
      <c r="B61" s="12" t="s">
        <v>53</v>
      </c>
      <c r="C61" s="18" t="s">
        <v>166</v>
      </c>
    </row>
    <row r="62" spans="1:3" ht="15" customHeight="1" x14ac:dyDescent="0.25">
      <c r="A62" s="11"/>
      <c r="B62" s="12" t="s">
        <v>54</v>
      </c>
      <c r="C62" s="18">
        <v>1986</v>
      </c>
    </row>
    <row r="63" spans="1:3" ht="15" customHeight="1" x14ac:dyDescent="0.25">
      <c r="A63" s="11"/>
      <c r="B63" s="12" t="s">
        <v>52</v>
      </c>
      <c r="C63" s="18">
        <v>4</v>
      </c>
    </row>
    <row r="64" spans="1:3" ht="15" customHeight="1" x14ac:dyDescent="0.25">
      <c r="A64" s="11"/>
      <c r="B64" s="12" t="s">
        <v>53</v>
      </c>
      <c r="C64" s="18" t="s">
        <v>166</v>
      </c>
    </row>
    <row r="65" spans="1:3" ht="15" customHeight="1" x14ac:dyDescent="0.25">
      <c r="A65" s="11"/>
      <c r="B65" s="12" t="s">
        <v>54</v>
      </c>
      <c r="C65" s="18">
        <v>1986</v>
      </c>
    </row>
    <row r="66" spans="1:3" ht="15" customHeight="1" x14ac:dyDescent="0.25">
      <c r="A66" s="11"/>
      <c r="B66" s="12" t="s">
        <v>52</v>
      </c>
      <c r="C66" s="18">
        <v>5</v>
      </c>
    </row>
    <row r="67" spans="1:3" ht="15" customHeight="1" x14ac:dyDescent="0.25">
      <c r="A67" s="11"/>
      <c r="B67" s="12" t="s">
        <v>53</v>
      </c>
      <c r="C67" s="18" t="s">
        <v>166</v>
      </c>
    </row>
    <row r="68" spans="1:3" ht="15" customHeight="1" x14ac:dyDescent="0.25">
      <c r="A68" s="11"/>
      <c r="B68" s="12" t="s">
        <v>54</v>
      </c>
      <c r="C68" s="18">
        <v>1986</v>
      </c>
    </row>
    <row r="69" spans="1:3" ht="15" customHeight="1" x14ac:dyDescent="0.25">
      <c r="A69" s="11"/>
      <c r="B69" s="12" t="s">
        <v>52</v>
      </c>
      <c r="C69" s="18">
        <v>6</v>
      </c>
    </row>
    <row r="70" spans="1:3" ht="15" customHeight="1" x14ac:dyDescent="0.25">
      <c r="A70" s="11"/>
      <c r="B70" s="12" t="s">
        <v>53</v>
      </c>
      <c r="C70" s="18" t="s">
        <v>166</v>
      </c>
    </row>
    <row r="71" spans="1:3" ht="15" customHeight="1" x14ac:dyDescent="0.25">
      <c r="A71" s="11"/>
      <c r="B71" s="12" t="s">
        <v>54</v>
      </c>
      <c r="C71" s="18">
        <v>1986</v>
      </c>
    </row>
    <row r="72" spans="1:3" ht="15" customHeight="1" x14ac:dyDescent="0.25">
      <c r="A72" s="11"/>
      <c r="B72" s="12" t="s">
        <v>52</v>
      </c>
      <c r="C72" s="18">
        <v>7</v>
      </c>
    </row>
    <row r="73" spans="1:3" ht="15" customHeight="1" x14ac:dyDescent="0.25">
      <c r="A73" s="11"/>
      <c r="B73" s="12" t="s">
        <v>53</v>
      </c>
      <c r="C73" s="18" t="s">
        <v>166</v>
      </c>
    </row>
    <row r="74" spans="1:3" ht="15" customHeight="1" x14ac:dyDescent="0.25">
      <c r="A74" s="11"/>
      <c r="B74" s="12" t="s">
        <v>54</v>
      </c>
      <c r="C74" s="18">
        <v>1986</v>
      </c>
    </row>
    <row r="75" spans="1:3" ht="15" customHeight="1" x14ac:dyDescent="0.25">
      <c r="A75" s="11"/>
      <c r="B75" s="12" t="s">
        <v>52</v>
      </c>
      <c r="C75" s="18">
        <v>8</v>
      </c>
    </row>
    <row r="76" spans="1:3" ht="15" customHeight="1" x14ac:dyDescent="0.25">
      <c r="A76" s="11"/>
      <c r="B76" s="12" t="s">
        <v>53</v>
      </c>
      <c r="C76" s="18" t="s">
        <v>166</v>
      </c>
    </row>
    <row r="77" spans="1:3" ht="15" customHeight="1" x14ac:dyDescent="0.25">
      <c r="A77" s="11"/>
      <c r="B77" s="12" t="s">
        <v>54</v>
      </c>
      <c r="C77" s="18">
        <v>1986</v>
      </c>
    </row>
    <row r="78" spans="1:3" ht="15" customHeight="1" x14ac:dyDescent="0.25">
      <c r="A78" s="11"/>
      <c r="B78" s="12" t="s">
        <v>52</v>
      </c>
      <c r="C78" s="18">
        <v>9</v>
      </c>
    </row>
    <row r="79" spans="1:3" ht="15" customHeight="1" x14ac:dyDescent="0.25">
      <c r="A79" s="11"/>
      <c r="B79" s="12" t="s">
        <v>53</v>
      </c>
      <c r="C79" s="18" t="s">
        <v>166</v>
      </c>
    </row>
    <row r="80" spans="1:3" ht="15" customHeight="1" x14ac:dyDescent="0.25">
      <c r="A80" s="11"/>
      <c r="B80" s="12" t="s">
        <v>54</v>
      </c>
      <c r="C80" s="18">
        <v>1986</v>
      </c>
    </row>
    <row r="81" spans="1:3" ht="15" customHeight="1" x14ac:dyDescent="0.25">
      <c r="A81" s="11"/>
      <c r="B81" s="12" t="s">
        <v>52</v>
      </c>
      <c r="C81" s="18">
        <v>10</v>
      </c>
    </row>
    <row r="82" spans="1:3" ht="15" customHeight="1" x14ac:dyDescent="0.25">
      <c r="A82" s="11"/>
      <c r="B82" s="12" t="s">
        <v>53</v>
      </c>
      <c r="C82" s="18" t="s">
        <v>166</v>
      </c>
    </row>
    <row r="83" spans="1:3" ht="15" customHeight="1" x14ac:dyDescent="0.25">
      <c r="A83" s="11"/>
      <c r="B83" s="12" t="s">
        <v>54</v>
      </c>
      <c r="C83" s="18">
        <v>1986</v>
      </c>
    </row>
    <row r="84" spans="1:3" ht="15" customHeight="1" x14ac:dyDescent="0.25">
      <c r="A84" s="11"/>
      <c r="B84" s="12" t="s">
        <v>52</v>
      </c>
      <c r="C84" s="18">
        <v>11</v>
      </c>
    </row>
    <row r="85" spans="1:3" ht="15" customHeight="1" x14ac:dyDescent="0.25">
      <c r="A85" s="11"/>
      <c r="B85" s="12" t="s">
        <v>53</v>
      </c>
      <c r="C85" s="18" t="s">
        <v>166</v>
      </c>
    </row>
    <row r="86" spans="1:3" ht="15" customHeight="1" x14ac:dyDescent="0.25">
      <c r="A86" s="11"/>
      <c r="B86" s="12" t="s">
        <v>54</v>
      </c>
      <c r="C86" s="18">
        <v>1986</v>
      </c>
    </row>
    <row r="87" spans="1:3" ht="15" customHeight="1" x14ac:dyDescent="0.25">
      <c r="A87" s="11"/>
      <c r="B87" s="12" t="s">
        <v>52</v>
      </c>
      <c r="C87" s="18">
        <v>12</v>
      </c>
    </row>
    <row r="88" spans="1:3" ht="15" customHeight="1" x14ac:dyDescent="0.25">
      <c r="A88" s="11"/>
      <c r="B88" s="12" t="s">
        <v>53</v>
      </c>
      <c r="C88" s="18" t="s">
        <v>166</v>
      </c>
    </row>
    <row r="89" spans="1:3" ht="15" customHeight="1" x14ac:dyDescent="0.25">
      <c r="A89" s="11"/>
      <c r="B89" s="12" t="s">
        <v>54</v>
      </c>
      <c r="C89" s="18">
        <v>1986</v>
      </c>
    </row>
    <row r="90" spans="1:3" ht="15" customHeight="1" x14ac:dyDescent="0.25">
      <c r="A90" s="11"/>
      <c r="B90" s="12" t="s">
        <v>52</v>
      </c>
      <c r="C90" s="18">
        <v>13</v>
      </c>
    </row>
    <row r="91" spans="1:3" ht="15" customHeight="1" x14ac:dyDescent="0.25">
      <c r="A91" s="11"/>
      <c r="B91" s="12" t="s">
        <v>53</v>
      </c>
      <c r="C91" s="18" t="s">
        <v>166</v>
      </c>
    </row>
    <row r="92" spans="1:3" ht="15" customHeight="1" x14ac:dyDescent="0.25">
      <c r="A92" s="11"/>
      <c r="B92" s="12" t="s">
        <v>54</v>
      </c>
      <c r="C92" s="18">
        <v>1986</v>
      </c>
    </row>
    <row r="93" spans="1:3" ht="15" customHeight="1" x14ac:dyDescent="0.25">
      <c r="A93" s="11"/>
      <c r="B93" s="12" t="s">
        <v>52</v>
      </c>
      <c r="C93" s="18">
        <v>14</v>
      </c>
    </row>
    <row r="94" spans="1:3" ht="15" customHeight="1" x14ac:dyDescent="0.25">
      <c r="A94" s="11"/>
      <c r="B94" s="12" t="s">
        <v>53</v>
      </c>
      <c r="C94" s="18" t="s">
        <v>166</v>
      </c>
    </row>
    <row r="95" spans="1:3" ht="15" customHeight="1" x14ac:dyDescent="0.25">
      <c r="A95" s="11"/>
      <c r="B95" s="12" t="s">
        <v>54</v>
      </c>
      <c r="C95" s="18">
        <v>1986</v>
      </c>
    </row>
    <row r="96" spans="1:3" ht="15" customHeight="1" x14ac:dyDescent="0.25">
      <c r="A96" s="11"/>
      <c r="B96" s="12" t="s">
        <v>52</v>
      </c>
      <c r="C96" s="18">
        <v>15</v>
      </c>
    </row>
    <row r="97" spans="1:3" ht="15" customHeight="1" x14ac:dyDescent="0.25">
      <c r="A97" s="11"/>
      <c r="B97" s="12" t="s">
        <v>53</v>
      </c>
      <c r="C97" s="18" t="s">
        <v>166</v>
      </c>
    </row>
    <row r="98" spans="1:3" ht="15" customHeight="1" x14ac:dyDescent="0.25">
      <c r="A98" s="11"/>
      <c r="B98" s="12" t="s">
        <v>54</v>
      </c>
      <c r="C98" s="18">
        <v>1986</v>
      </c>
    </row>
    <row r="99" spans="1:3" ht="15" customHeight="1" x14ac:dyDescent="0.25">
      <c r="A99" s="11"/>
      <c r="B99" s="12" t="s">
        <v>52</v>
      </c>
      <c r="C99" s="18">
        <v>16</v>
      </c>
    </row>
    <row r="100" spans="1:3" ht="15" customHeight="1" x14ac:dyDescent="0.25">
      <c r="A100" s="11"/>
      <c r="B100" s="12" t="s">
        <v>53</v>
      </c>
      <c r="C100" s="18" t="s">
        <v>166</v>
      </c>
    </row>
    <row r="101" spans="1:3" ht="15" customHeight="1" x14ac:dyDescent="0.25">
      <c r="A101" s="11"/>
      <c r="B101" s="12" t="s">
        <v>54</v>
      </c>
      <c r="C101" s="18">
        <v>1986</v>
      </c>
    </row>
    <row r="102" spans="1:3" ht="15" customHeight="1" x14ac:dyDescent="0.25">
      <c r="A102" s="39" t="s">
        <v>204</v>
      </c>
      <c r="B102" s="39"/>
      <c r="C102" s="39"/>
    </row>
    <row r="103" spans="1:3" ht="15" customHeight="1" x14ac:dyDescent="0.25">
      <c r="A103" s="11"/>
      <c r="B103" s="12" t="s">
        <v>8</v>
      </c>
      <c r="C103" s="17">
        <v>43921</v>
      </c>
    </row>
    <row r="104" spans="1:3" ht="15" customHeight="1" x14ac:dyDescent="0.25">
      <c r="A104" s="11">
        <v>14</v>
      </c>
      <c r="B104" s="12" t="s">
        <v>55</v>
      </c>
      <c r="C104" s="18" t="s">
        <v>196</v>
      </c>
    </row>
    <row r="105" spans="1:3" ht="15" customHeight="1" x14ac:dyDescent="0.25">
      <c r="A105" s="11">
        <v>15</v>
      </c>
      <c r="B105" s="12" t="s">
        <v>56</v>
      </c>
      <c r="C105" s="18" t="s">
        <v>197</v>
      </c>
    </row>
    <row r="106" spans="1:3" ht="15" customHeight="1" x14ac:dyDescent="0.25">
      <c r="A106" s="11">
        <v>16</v>
      </c>
      <c r="B106" s="12" t="s">
        <v>57</v>
      </c>
      <c r="C106" s="18" t="s">
        <v>214</v>
      </c>
    </row>
    <row r="107" spans="1:3" ht="15" customHeight="1" x14ac:dyDescent="0.25">
      <c r="A107" s="11">
        <v>17</v>
      </c>
      <c r="B107" s="12" t="s">
        <v>58</v>
      </c>
      <c r="C107" s="18" t="s">
        <v>194</v>
      </c>
    </row>
    <row r="108" spans="1:3" ht="15" customHeight="1" x14ac:dyDescent="0.25">
      <c r="A108" s="11">
        <v>18</v>
      </c>
      <c r="B108" s="12" t="s">
        <v>59</v>
      </c>
      <c r="C108" s="17">
        <v>39114</v>
      </c>
    </row>
    <row r="109" spans="1:3" ht="15" customHeight="1" x14ac:dyDescent="0.25">
      <c r="A109" s="11">
        <v>19</v>
      </c>
      <c r="B109" s="12" t="s">
        <v>60</v>
      </c>
      <c r="C109" s="17">
        <v>45117</v>
      </c>
    </row>
    <row r="110" spans="1:3" ht="15" customHeight="1" x14ac:dyDescent="0.25">
      <c r="A110" s="39" t="s">
        <v>206</v>
      </c>
      <c r="B110" s="39"/>
      <c r="C110" s="39"/>
    </row>
    <row r="111" spans="1:3" ht="15" customHeight="1" x14ac:dyDescent="0.25">
      <c r="A111" s="11"/>
      <c r="B111" s="12" t="s">
        <v>8</v>
      </c>
      <c r="C111" s="17">
        <v>43921</v>
      </c>
    </row>
    <row r="112" spans="1:3" ht="15" customHeight="1" x14ac:dyDescent="0.25">
      <c r="A112" s="11">
        <v>14</v>
      </c>
      <c r="B112" s="12" t="s">
        <v>55</v>
      </c>
      <c r="C112" s="18" t="s">
        <v>196</v>
      </c>
    </row>
    <row r="113" spans="1:3" ht="15" customHeight="1" x14ac:dyDescent="0.25">
      <c r="A113" s="11">
        <v>15</v>
      </c>
      <c r="B113" s="12" t="s">
        <v>56</v>
      </c>
      <c r="C113" s="18" t="s">
        <v>197</v>
      </c>
    </row>
    <row r="114" spans="1:3" ht="15" customHeight="1" x14ac:dyDescent="0.25">
      <c r="A114" s="11">
        <v>16</v>
      </c>
      <c r="B114" s="12" t="s">
        <v>57</v>
      </c>
      <c r="C114" s="18" t="s">
        <v>216</v>
      </c>
    </row>
    <row r="115" spans="1:3" ht="15" customHeight="1" x14ac:dyDescent="0.25">
      <c r="A115" s="11">
        <v>17</v>
      </c>
      <c r="B115" s="12" t="s">
        <v>58</v>
      </c>
      <c r="C115" s="18" t="s">
        <v>194</v>
      </c>
    </row>
    <row r="116" spans="1:3" ht="15" customHeight="1" x14ac:dyDescent="0.25">
      <c r="A116" s="11">
        <v>18</v>
      </c>
      <c r="B116" s="12" t="s">
        <v>59</v>
      </c>
      <c r="C116" s="17">
        <v>39114</v>
      </c>
    </row>
    <row r="117" spans="1:3" ht="15" customHeight="1" x14ac:dyDescent="0.25">
      <c r="A117" s="11">
        <v>19</v>
      </c>
      <c r="B117" s="12" t="s">
        <v>60</v>
      </c>
      <c r="C117" s="17">
        <v>45117</v>
      </c>
    </row>
    <row r="118" spans="1:3" ht="15" customHeight="1" x14ac:dyDescent="0.25">
      <c r="A118" s="39" t="s">
        <v>211</v>
      </c>
      <c r="B118" s="39"/>
      <c r="C118" s="39"/>
    </row>
    <row r="119" spans="1:3" ht="15" customHeight="1" x14ac:dyDescent="0.25">
      <c r="A119" s="11"/>
      <c r="B119" s="12" t="s">
        <v>8</v>
      </c>
      <c r="C119" s="17">
        <v>43921</v>
      </c>
    </row>
    <row r="120" spans="1:3" ht="15" customHeight="1" x14ac:dyDescent="0.25">
      <c r="A120" s="11">
        <v>14</v>
      </c>
      <c r="B120" s="12" t="s">
        <v>55</v>
      </c>
      <c r="C120" s="18" t="s">
        <v>196</v>
      </c>
    </row>
    <row r="121" spans="1:3" ht="15" customHeight="1" x14ac:dyDescent="0.25">
      <c r="A121" s="11">
        <v>15</v>
      </c>
      <c r="B121" s="12" t="s">
        <v>56</v>
      </c>
      <c r="C121" s="18" t="s">
        <v>197</v>
      </c>
    </row>
    <row r="122" spans="1:3" ht="15" customHeight="1" x14ac:dyDescent="0.25">
      <c r="A122" s="11">
        <v>16</v>
      </c>
      <c r="B122" s="12" t="s">
        <v>57</v>
      </c>
      <c r="C122" s="18" t="s">
        <v>214</v>
      </c>
    </row>
    <row r="123" spans="1:3" ht="15" customHeight="1" x14ac:dyDescent="0.25">
      <c r="A123" s="11">
        <v>17</v>
      </c>
      <c r="B123" s="12" t="s">
        <v>58</v>
      </c>
      <c r="C123" s="18" t="s">
        <v>194</v>
      </c>
    </row>
    <row r="124" spans="1:3" ht="15" customHeight="1" x14ac:dyDescent="0.25">
      <c r="A124" s="11">
        <v>18</v>
      </c>
      <c r="B124" s="12" t="s">
        <v>59</v>
      </c>
      <c r="C124" s="17">
        <v>39114</v>
      </c>
    </row>
    <row r="125" spans="1:3" ht="15" customHeight="1" x14ac:dyDescent="0.25">
      <c r="A125" s="11">
        <v>19</v>
      </c>
      <c r="B125" s="12" t="s">
        <v>60</v>
      </c>
      <c r="C125" s="17">
        <v>45117</v>
      </c>
    </row>
    <row r="126" spans="1:3" ht="15" customHeight="1" x14ac:dyDescent="0.25">
      <c r="A126" s="39" t="s">
        <v>205</v>
      </c>
      <c r="B126" s="39"/>
      <c r="C126" s="39"/>
    </row>
    <row r="127" spans="1:3" ht="15" customHeight="1" x14ac:dyDescent="0.25">
      <c r="A127" s="11"/>
      <c r="B127" s="12" t="s">
        <v>8</v>
      </c>
      <c r="C127" s="17">
        <v>43921</v>
      </c>
    </row>
    <row r="128" spans="1:3" ht="15" customHeight="1" x14ac:dyDescent="0.25">
      <c r="A128" s="11">
        <v>14</v>
      </c>
      <c r="B128" s="12" t="s">
        <v>55</v>
      </c>
      <c r="C128" s="18" t="s">
        <v>198</v>
      </c>
    </row>
    <row r="129" spans="1:3" ht="15" customHeight="1" x14ac:dyDescent="0.25">
      <c r="A129" s="11">
        <v>15</v>
      </c>
      <c r="B129" s="12" t="s">
        <v>56</v>
      </c>
      <c r="C129" s="18" t="s">
        <v>197</v>
      </c>
    </row>
    <row r="130" spans="1:3" ht="15" customHeight="1" x14ac:dyDescent="0.25">
      <c r="A130" s="11">
        <v>16</v>
      </c>
      <c r="B130" s="12" t="s">
        <v>57</v>
      </c>
      <c r="C130" s="18" t="s">
        <v>214</v>
      </c>
    </row>
    <row r="131" spans="1:3" ht="15" customHeight="1" x14ac:dyDescent="0.25">
      <c r="A131" s="11">
        <v>17</v>
      </c>
      <c r="B131" s="12" t="s">
        <v>58</v>
      </c>
      <c r="C131" s="18" t="s">
        <v>199</v>
      </c>
    </row>
    <row r="132" spans="1:3" ht="15" customHeight="1" x14ac:dyDescent="0.25">
      <c r="A132" s="11">
        <v>18</v>
      </c>
      <c r="B132" s="12" t="s">
        <v>59</v>
      </c>
      <c r="C132" s="17">
        <v>39114</v>
      </c>
    </row>
    <row r="133" spans="1:3" ht="15" customHeight="1" x14ac:dyDescent="0.25">
      <c r="A133" s="11">
        <v>19</v>
      </c>
      <c r="B133" s="12" t="s">
        <v>60</v>
      </c>
      <c r="C133" s="17">
        <v>45117</v>
      </c>
    </row>
    <row r="134" spans="1:3" ht="15" customHeight="1" x14ac:dyDescent="0.25">
      <c r="A134" s="39" t="s">
        <v>207</v>
      </c>
      <c r="B134" s="39"/>
      <c r="C134" s="39"/>
    </row>
    <row r="135" spans="1:3" ht="15" customHeight="1" x14ac:dyDescent="0.25">
      <c r="A135" s="11"/>
      <c r="B135" s="12" t="s">
        <v>8</v>
      </c>
      <c r="C135" s="17">
        <v>43921</v>
      </c>
    </row>
    <row r="136" spans="1:3" ht="15" customHeight="1" x14ac:dyDescent="0.25">
      <c r="A136" s="11">
        <v>14</v>
      </c>
      <c r="B136" s="12" t="s">
        <v>55</v>
      </c>
      <c r="C136" s="18" t="s">
        <v>198</v>
      </c>
    </row>
    <row r="137" spans="1:3" ht="15" customHeight="1" x14ac:dyDescent="0.25">
      <c r="A137" s="11">
        <v>15</v>
      </c>
      <c r="B137" s="12" t="s">
        <v>56</v>
      </c>
      <c r="C137" s="18" t="s">
        <v>197</v>
      </c>
    </row>
    <row r="138" spans="1:3" ht="15" customHeight="1" x14ac:dyDescent="0.25">
      <c r="A138" s="11">
        <v>16</v>
      </c>
      <c r="B138" s="12" t="s">
        <v>57</v>
      </c>
      <c r="C138" s="18" t="s">
        <v>216</v>
      </c>
    </row>
    <row r="139" spans="1:3" ht="15" customHeight="1" x14ac:dyDescent="0.25">
      <c r="A139" s="11">
        <v>17</v>
      </c>
      <c r="B139" s="12" t="s">
        <v>58</v>
      </c>
      <c r="C139" s="18" t="s">
        <v>199</v>
      </c>
    </row>
    <row r="140" spans="1:3" ht="15" customHeight="1" x14ac:dyDescent="0.25">
      <c r="A140" s="11">
        <v>18</v>
      </c>
      <c r="B140" s="12" t="s">
        <v>59</v>
      </c>
      <c r="C140" s="17">
        <v>39114</v>
      </c>
    </row>
    <row r="141" spans="1:3" ht="15" customHeight="1" x14ac:dyDescent="0.25">
      <c r="A141" s="11">
        <v>19</v>
      </c>
      <c r="B141" s="12" t="s">
        <v>60</v>
      </c>
      <c r="C141" s="17">
        <v>45117</v>
      </c>
    </row>
    <row r="142" spans="1:3" ht="15" customHeight="1" x14ac:dyDescent="0.25">
      <c r="A142" s="39" t="s">
        <v>212</v>
      </c>
      <c r="B142" s="39"/>
      <c r="C142" s="39"/>
    </row>
    <row r="143" spans="1:3" ht="15" customHeight="1" x14ac:dyDescent="0.25">
      <c r="A143" s="11"/>
      <c r="B143" s="12" t="s">
        <v>8</v>
      </c>
      <c r="C143" s="17">
        <v>43921</v>
      </c>
    </row>
    <row r="144" spans="1:3" ht="15" customHeight="1" x14ac:dyDescent="0.25">
      <c r="A144" s="11">
        <v>14</v>
      </c>
      <c r="B144" s="12" t="s">
        <v>55</v>
      </c>
      <c r="C144" s="18" t="s">
        <v>198</v>
      </c>
    </row>
    <row r="145" spans="1:3" ht="15" customHeight="1" x14ac:dyDescent="0.25">
      <c r="A145" s="11">
        <v>15</v>
      </c>
      <c r="B145" s="12" t="s">
        <v>56</v>
      </c>
      <c r="C145" s="18" t="s">
        <v>197</v>
      </c>
    </row>
    <row r="146" spans="1:3" ht="15" customHeight="1" x14ac:dyDescent="0.25">
      <c r="A146" s="11">
        <v>16</v>
      </c>
      <c r="B146" s="12" t="s">
        <v>57</v>
      </c>
      <c r="C146" s="18" t="s">
        <v>214</v>
      </c>
    </row>
    <row r="147" spans="1:3" ht="15" customHeight="1" x14ac:dyDescent="0.25">
      <c r="A147" s="11">
        <v>17</v>
      </c>
      <c r="B147" s="12" t="s">
        <v>58</v>
      </c>
      <c r="C147" s="18" t="s">
        <v>199</v>
      </c>
    </row>
    <row r="148" spans="1:3" ht="15" customHeight="1" x14ac:dyDescent="0.25">
      <c r="A148" s="11">
        <v>18</v>
      </c>
      <c r="B148" s="12" t="s">
        <v>59</v>
      </c>
      <c r="C148" s="17">
        <v>39114</v>
      </c>
    </row>
    <row r="149" spans="1:3" ht="15" customHeight="1" x14ac:dyDescent="0.25">
      <c r="A149" s="11">
        <v>19</v>
      </c>
      <c r="B149" s="12" t="s">
        <v>60</v>
      </c>
      <c r="C149" s="17">
        <v>45117</v>
      </c>
    </row>
    <row r="150" spans="1:3" ht="15" customHeight="1" x14ac:dyDescent="0.25">
      <c r="A150" s="39" t="s">
        <v>210</v>
      </c>
      <c r="B150" s="39"/>
      <c r="C150" s="39"/>
    </row>
    <row r="151" spans="1:3" ht="15" customHeight="1" x14ac:dyDescent="0.25">
      <c r="A151" s="11"/>
      <c r="B151" s="12" t="s">
        <v>8</v>
      </c>
      <c r="C151" s="17">
        <v>43921</v>
      </c>
    </row>
    <row r="152" spans="1:3" ht="15" customHeight="1" x14ac:dyDescent="0.25">
      <c r="A152" s="11">
        <v>14</v>
      </c>
      <c r="B152" s="12" t="s">
        <v>55</v>
      </c>
      <c r="C152" s="18" t="s">
        <v>200</v>
      </c>
    </row>
    <row r="153" spans="1:3" ht="15" customHeight="1" x14ac:dyDescent="0.25">
      <c r="A153" s="11">
        <v>15</v>
      </c>
      <c r="B153" s="12" t="s">
        <v>56</v>
      </c>
      <c r="C153" s="18" t="s">
        <v>197</v>
      </c>
    </row>
    <row r="154" spans="1:3" ht="15" customHeight="1" x14ac:dyDescent="0.25">
      <c r="A154" s="11">
        <v>16</v>
      </c>
      <c r="B154" s="12" t="s">
        <v>57</v>
      </c>
      <c r="C154" s="18" t="s">
        <v>214</v>
      </c>
    </row>
    <row r="155" spans="1:3" ht="15" customHeight="1" x14ac:dyDescent="0.25">
      <c r="A155" s="11">
        <v>17</v>
      </c>
      <c r="B155" s="12" t="s">
        <v>58</v>
      </c>
      <c r="C155" s="18" t="s">
        <v>201</v>
      </c>
    </row>
    <row r="156" spans="1:3" ht="15" customHeight="1" x14ac:dyDescent="0.25">
      <c r="A156" s="11">
        <v>18</v>
      </c>
      <c r="B156" s="12" t="s">
        <v>59</v>
      </c>
      <c r="C156" s="17">
        <v>40535</v>
      </c>
    </row>
    <row r="157" spans="1:3" ht="15" customHeight="1" x14ac:dyDescent="0.25">
      <c r="A157" s="11">
        <v>19</v>
      </c>
      <c r="B157" s="12" t="s">
        <v>60</v>
      </c>
      <c r="C157" s="17">
        <v>45139</v>
      </c>
    </row>
    <row r="158" spans="1:3" x14ac:dyDescent="0.25">
      <c r="A158" s="39" t="s">
        <v>217</v>
      </c>
      <c r="B158" s="39"/>
      <c r="C158" s="39"/>
    </row>
    <row r="159" spans="1:3" x14ac:dyDescent="0.25">
      <c r="A159" s="11"/>
      <c r="B159" s="12" t="s">
        <v>8</v>
      </c>
      <c r="C159" s="17">
        <v>43921</v>
      </c>
    </row>
    <row r="160" spans="1:3" x14ac:dyDescent="0.25">
      <c r="A160" s="11">
        <v>14</v>
      </c>
      <c r="B160" s="12" t="s">
        <v>55</v>
      </c>
      <c r="C160" s="18" t="s">
        <v>200</v>
      </c>
    </row>
    <row r="161" spans="1:3" x14ac:dyDescent="0.25">
      <c r="A161" s="11">
        <v>15</v>
      </c>
      <c r="B161" s="12" t="s">
        <v>56</v>
      </c>
      <c r="C161" s="18" t="s">
        <v>197</v>
      </c>
    </row>
    <row r="162" spans="1:3" x14ac:dyDescent="0.25">
      <c r="A162" s="11">
        <v>16</v>
      </c>
      <c r="B162" s="12" t="s">
        <v>57</v>
      </c>
      <c r="C162" s="18" t="s">
        <v>214</v>
      </c>
    </row>
    <row r="163" spans="1:3" x14ac:dyDescent="0.25">
      <c r="A163" s="11">
        <v>17</v>
      </c>
      <c r="B163" s="12" t="s">
        <v>58</v>
      </c>
      <c r="C163" s="18" t="s">
        <v>201</v>
      </c>
    </row>
    <row r="164" spans="1:3" x14ac:dyDescent="0.25">
      <c r="A164" s="11">
        <v>18</v>
      </c>
      <c r="B164" s="12" t="s">
        <v>59</v>
      </c>
      <c r="C164" s="17">
        <v>40535</v>
      </c>
    </row>
    <row r="165" spans="1:3" x14ac:dyDescent="0.25">
      <c r="A165" s="11">
        <v>19</v>
      </c>
      <c r="B165" s="12" t="s">
        <v>60</v>
      </c>
      <c r="C165" s="17">
        <v>45139</v>
      </c>
    </row>
    <row r="166" spans="1:3" ht="15" customHeight="1" x14ac:dyDescent="0.25">
      <c r="A166" s="39" t="s">
        <v>208</v>
      </c>
      <c r="B166" s="39"/>
      <c r="C166" s="39"/>
    </row>
    <row r="167" spans="1:3" ht="15" customHeight="1" x14ac:dyDescent="0.25">
      <c r="A167" s="11"/>
      <c r="B167" s="12" t="s">
        <v>8</v>
      </c>
      <c r="C167" s="17">
        <v>43921</v>
      </c>
    </row>
    <row r="168" spans="1:3" ht="15" customHeight="1" x14ac:dyDescent="0.25">
      <c r="A168" s="11">
        <v>14</v>
      </c>
      <c r="B168" s="12" t="s">
        <v>55</v>
      </c>
      <c r="C168" s="18" t="s">
        <v>202</v>
      </c>
    </row>
    <row r="169" spans="1:3" ht="15" customHeight="1" x14ac:dyDescent="0.25">
      <c r="A169" s="11">
        <v>15</v>
      </c>
      <c r="B169" s="12" t="s">
        <v>56</v>
      </c>
      <c r="C169" s="18" t="s">
        <v>197</v>
      </c>
    </row>
    <row r="170" spans="1:3" ht="15" customHeight="1" x14ac:dyDescent="0.25">
      <c r="A170" s="11">
        <v>16</v>
      </c>
      <c r="B170" s="12" t="s">
        <v>57</v>
      </c>
      <c r="C170" s="18" t="s">
        <v>215</v>
      </c>
    </row>
    <row r="171" spans="1:3" ht="15" customHeight="1" x14ac:dyDescent="0.25">
      <c r="A171" s="11">
        <v>17</v>
      </c>
      <c r="B171" s="12" t="s">
        <v>58</v>
      </c>
      <c r="C171" s="18" t="s">
        <v>203</v>
      </c>
    </row>
    <row r="172" spans="1:3" ht="15" customHeight="1" x14ac:dyDescent="0.25">
      <c r="A172" s="11">
        <v>18</v>
      </c>
      <c r="B172" s="12" t="s">
        <v>59</v>
      </c>
      <c r="C172" s="17">
        <v>41108</v>
      </c>
    </row>
    <row r="173" spans="1:3" ht="15" customHeight="1" x14ac:dyDescent="0.25">
      <c r="A173" s="11">
        <v>19</v>
      </c>
      <c r="B173" s="12" t="s">
        <v>60</v>
      </c>
      <c r="C173" s="17">
        <v>46952</v>
      </c>
    </row>
    <row r="174" spans="1:3" x14ac:dyDescent="0.25">
      <c r="A174" s="39" t="s">
        <v>209</v>
      </c>
      <c r="B174" s="39"/>
      <c r="C174" s="39"/>
    </row>
    <row r="175" spans="1:3" x14ac:dyDescent="0.25">
      <c r="A175" s="11"/>
      <c r="B175" s="12" t="s">
        <v>8</v>
      </c>
      <c r="C175" s="17">
        <v>43921</v>
      </c>
    </row>
    <row r="176" spans="1:3" ht="15" customHeight="1" x14ac:dyDescent="0.25">
      <c r="A176" s="11">
        <v>14</v>
      </c>
      <c r="B176" s="12" t="s">
        <v>55</v>
      </c>
      <c r="C176" s="18" t="s">
        <v>202</v>
      </c>
    </row>
    <row r="177" spans="1:3" ht="18" customHeight="1" x14ac:dyDescent="0.25">
      <c r="A177" s="11">
        <v>15</v>
      </c>
      <c r="B177" s="12" t="s">
        <v>56</v>
      </c>
      <c r="C177" s="18" t="s">
        <v>197</v>
      </c>
    </row>
    <row r="178" spans="1:3" x14ac:dyDescent="0.25">
      <c r="A178" s="11">
        <v>16</v>
      </c>
      <c r="B178" s="12" t="s">
        <v>57</v>
      </c>
      <c r="C178" s="18" t="s">
        <v>215</v>
      </c>
    </row>
    <row r="179" spans="1:3" ht="18.75" customHeight="1" x14ac:dyDescent="0.25">
      <c r="A179" s="11">
        <v>17</v>
      </c>
      <c r="B179" s="12" t="s">
        <v>58</v>
      </c>
      <c r="C179" s="18" t="s">
        <v>203</v>
      </c>
    </row>
    <row r="180" spans="1:3" ht="15" customHeight="1" x14ac:dyDescent="0.25">
      <c r="A180" s="11">
        <v>18</v>
      </c>
      <c r="B180" s="12" t="s">
        <v>59</v>
      </c>
      <c r="C180" s="17">
        <v>41108</v>
      </c>
    </row>
    <row r="181" spans="1:3" ht="18.75" customHeight="1" x14ac:dyDescent="0.25">
      <c r="A181" s="11">
        <v>19</v>
      </c>
      <c r="B181" s="12" t="s">
        <v>60</v>
      </c>
      <c r="C181" s="17">
        <v>46952</v>
      </c>
    </row>
    <row r="182" spans="1:3" x14ac:dyDescent="0.25">
      <c r="A182" s="39" t="s">
        <v>213</v>
      </c>
      <c r="B182" s="39"/>
      <c r="C182" s="39"/>
    </row>
    <row r="183" spans="1:3" x14ac:dyDescent="0.25">
      <c r="A183" s="11"/>
      <c r="B183" s="12" t="s">
        <v>8</v>
      </c>
      <c r="C183" s="17">
        <v>43921</v>
      </c>
    </row>
    <row r="184" spans="1:3" x14ac:dyDescent="0.25">
      <c r="A184" s="11">
        <v>14</v>
      </c>
      <c r="B184" s="12" t="s">
        <v>55</v>
      </c>
      <c r="C184" s="18" t="s">
        <v>202</v>
      </c>
    </row>
    <row r="185" spans="1:3" x14ac:dyDescent="0.25">
      <c r="A185" s="11">
        <v>15</v>
      </c>
      <c r="B185" s="12" t="s">
        <v>56</v>
      </c>
      <c r="C185" s="18" t="s">
        <v>197</v>
      </c>
    </row>
    <row r="186" spans="1:3" x14ac:dyDescent="0.25">
      <c r="A186" s="11">
        <v>16</v>
      </c>
      <c r="B186" s="12" t="s">
        <v>57</v>
      </c>
      <c r="C186" s="18" t="s">
        <v>215</v>
      </c>
    </row>
    <row r="187" spans="1:3" x14ac:dyDescent="0.25">
      <c r="A187" s="11">
        <v>17</v>
      </c>
      <c r="B187" s="12" t="s">
        <v>58</v>
      </c>
      <c r="C187" s="18" t="s">
        <v>203</v>
      </c>
    </row>
    <row r="188" spans="1:3" x14ac:dyDescent="0.25">
      <c r="A188" s="11">
        <v>18</v>
      </c>
      <c r="B188" s="12" t="s">
        <v>59</v>
      </c>
      <c r="C188" s="17">
        <v>41108</v>
      </c>
    </row>
    <row r="189" spans="1:3" x14ac:dyDescent="0.25">
      <c r="A189" s="11">
        <v>19</v>
      </c>
      <c r="B189" s="12" t="s">
        <v>60</v>
      </c>
      <c r="C189" s="17">
        <v>46952</v>
      </c>
    </row>
    <row r="190" spans="1:3" x14ac:dyDescent="0.25">
      <c r="A190" s="39" t="s">
        <v>61</v>
      </c>
      <c r="B190" s="39"/>
      <c r="C190" s="39"/>
    </row>
    <row r="191" spans="1:3" x14ac:dyDescent="0.25">
      <c r="A191" s="11">
        <v>20</v>
      </c>
      <c r="B191" s="12" t="s">
        <v>62</v>
      </c>
      <c r="C191" s="29" t="s">
        <v>174</v>
      </c>
    </row>
    <row r="192" spans="1:3" x14ac:dyDescent="0.25">
      <c r="A192" s="11">
        <v>21</v>
      </c>
      <c r="B192" s="12" t="s">
        <v>63</v>
      </c>
      <c r="C192" s="31">
        <v>6</v>
      </c>
    </row>
    <row r="193" spans="1:3" ht="18" customHeight="1" x14ac:dyDescent="0.25">
      <c r="A193" s="11">
        <v>22</v>
      </c>
      <c r="B193" s="12" t="s">
        <v>64</v>
      </c>
      <c r="C193" s="29" t="s">
        <v>167</v>
      </c>
    </row>
    <row r="194" spans="1:3" x14ac:dyDescent="0.25">
      <c r="A194" s="11">
        <v>23</v>
      </c>
      <c r="B194" s="12" t="s">
        <v>65</v>
      </c>
      <c r="C194" s="29" t="s">
        <v>168</v>
      </c>
    </row>
    <row r="195" spans="1:3" ht="21.75" customHeight="1" x14ac:dyDescent="0.25">
      <c r="A195" s="11">
        <v>24</v>
      </c>
      <c r="B195" s="12" t="s">
        <v>66</v>
      </c>
      <c r="C195" s="29" t="s">
        <v>169</v>
      </c>
    </row>
    <row r="196" spans="1:3" ht="15.75" customHeight="1" x14ac:dyDescent="0.25">
      <c r="A196" s="11">
        <v>25</v>
      </c>
      <c r="B196" s="12" t="s">
        <v>170</v>
      </c>
      <c r="C196" s="29" t="s">
        <v>171</v>
      </c>
    </row>
    <row r="197" spans="1:3" x14ac:dyDescent="0.25">
      <c r="A197" s="11">
        <v>26</v>
      </c>
      <c r="B197" s="12" t="s">
        <v>67</v>
      </c>
      <c r="C197" s="18" t="s">
        <v>157</v>
      </c>
    </row>
    <row r="198" spans="1:3" ht="28.5" customHeight="1" x14ac:dyDescent="0.25">
      <c r="A198" s="11">
        <v>27</v>
      </c>
      <c r="B198" s="12" t="s">
        <v>68</v>
      </c>
      <c r="C198" s="29" t="s">
        <v>172</v>
      </c>
    </row>
    <row r="199" spans="1:3" x14ac:dyDescent="0.25">
      <c r="A199" s="11">
        <v>28</v>
      </c>
      <c r="B199" s="12" t="s">
        <v>69</v>
      </c>
      <c r="C199" s="18" t="s">
        <v>173</v>
      </c>
    </row>
    <row r="200" spans="1:3" ht="15" customHeight="1" x14ac:dyDescent="0.25">
      <c r="A200" s="11">
        <v>29</v>
      </c>
      <c r="B200" s="12" t="s">
        <v>70</v>
      </c>
      <c r="C200" s="18" t="s">
        <v>157</v>
      </c>
    </row>
    <row r="201" spans="1:3" ht="15" customHeight="1" x14ac:dyDescent="0.25">
      <c r="A201" s="11">
        <v>30</v>
      </c>
      <c r="B201" s="12" t="s">
        <v>71</v>
      </c>
      <c r="C201" s="18" t="s">
        <v>175</v>
      </c>
    </row>
    <row r="202" spans="1:3" x14ac:dyDescent="0.25">
      <c r="A202" s="39" t="s">
        <v>72</v>
      </c>
      <c r="B202" s="39"/>
      <c r="C202" s="39"/>
    </row>
    <row r="203" spans="1:3" x14ac:dyDescent="0.25">
      <c r="A203" s="11">
        <v>31</v>
      </c>
      <c r="B203" s="12" t="s">
        <v>73</v>
      </c>
      <c r="C203" s="18" t="s">
        <v>254</v>
      </c>
    </row>
    <row r="204" spans="1:3" ht="13.5" customHeight="1" x14ac:dyDescent="0.25">
      <c r="A204" s="11">
        <v>32</v>
      </c>
      <c r="B204" s="12" t="s">
        <v>74</v>
      </c>
      <c r="C204" s="18" t="s">
        <v>254</v>
      </c>
    </row>
    <row r="205" spans="1:3" ht="62.25" customHeight="1" x14ac:dyDescent="0.25">
      <c r="A205" s="43" t="s">
        <v>75</v>
      </c>
      <c r="B205" s="43"/>
      <c r="C205" s="43"/>
    </row>
    <row r="206" spans="1:3" ht="15" customHeight="1" x14ac:dyDescent="0.25">
      <c r="A206" s="11">
        <v>1</v>
      </c>
      <c r="B206" s="12" t="s">
        <v>8</v>
      </c>
      <c r="C206" s="17">
        <v>43921</v>
      </c>
    </row>
    <row r="207" spans="1:3" x14ac:dyDescent="0.25">
      <c r="A207" s="11">
        <v>2</v>
      </c>
      <c r="B207" s="12" t="s">
        <v>76</v>
      </c>
      <c r="C207" s="18" t="s">
        <v>254</v>
      </c>
    </row>
    <row r="208" spans="1:3" x14ac:dyDescent="0.25">
      <c r="A208" s="11">
        <v>3</v>
      </c>
      <c r="B208" s="12" t="s">
        <v>77</v>
      </c>
      <c r="C208" s="22">
        <f>C209+C210+C211+C212+C213+C214+C215+C216+C217+C218+C219+C220+C222</f>
        <v>5631967.2000000011</v>
      </c>
    </row>
    <row r="209" spans="1:3" x14ac:dyDescent="0.25">
      <c r="A209" s="11"/>
      <c r="B209" s="13" t="s">
        <v>218</v>
      </c>
      <c r="C209" s="23">
        <v>573244.81999999995</v>
      </c>
    </row>
    <row r="210" spans="1:3" ht="25.5" x14ac:dyDescent="0.25">
      <c r="A210" s="11"/>
      <c r="B210" s="13" t="s">
        <v>219</v>
      </c>
      <c r="C210" s="23">
        <v>671949.22</v>
      </c>
    </row>
    <row r="211" spans="1:3" ht="38.25" x14ac:dyDescent="0.25">
      <c r="A211" s="11"/>
      <c r="B211" s="13" t="s">
        <v>220</v>
      </c>
      <c r="C211" s="23">
        <v>933895.53</v>
      </c>
    </row>
    <row r="212" spans="1:3" ht="38.25" x14ac:dyDescent="0.25">
      <c r="A212" s="11"/>
      <c r="B212" s="13" t="s">
        <v>221</v>
      </c>
      <c r="C212" s="23">
        <v>1385658</v>
      </c>
    </row>
    <row r="213" spans="1:3" ht="25.5" x14ac:dyDescent="0.25">
      <c r="A213" s="11"/>
      <c r="B213" s="13" t="s">
        <v>222</v>
      </c>
      <c r="C213" s="23">
        <v>432780.86</v>
      </c>
    </row>
    <row r="214" spans="1:3" ht="25.5" x14ac:dyDescent="0.25">
      <c r="A214" s="11"/>
      <c r="B214" s="13" t="s">
        <v>233</v>
      </c>
      <c r="C214" s="23">
        <v>7592.65</v>
      </c>
    </row>
    <row r="215" spans="1:3" x14ac:dyDescent="0.25">
      <c r="A215" s="11"/>
      <c r="B215" s="13" t="s">
        <v>224</v>
      </c>
      <c r="C215" s="23">
        <v>56944.85</v>
      </c>
    </row>
    <row r="216" spans="1:3" ht="25.5" x14ac:dyDescent="0.25">
      <c r="A216" s="11"/>
      <c r="B216" s="13" t="s">
        <v>225</v>
      </c>
      <c r="C216" s="23">
        <v>18981.62</v>
      </c>
    </row>
    <row r="217" spans="1:3" ht="25.5" x14ac:dyDescent="0.25">
      <c r="A217" s="11"/>
      <c r="B217" s="13" t="s">
        <v>226</v>
      </c>
      <c r="C217" s="23">
        <v>18981.62</v>
      </c>
    </row>
    <row r="218" spans="1:3" ht="25.5" x14ac:dyDescent="0.25">
      <c r="A218" s="11"/>
      <c r="B218" s="13" t="s">
        <v>227</v>
      </c>
      <c r="C218" s="23">
        <v>277131.59999999998</v>
      </c>
    </row>
    <row r="219" spans="1:3" ht="25.5" x14ac:dyDescent="0.25">
      <c r="A219" s="11"/>
      <c r="B219" s="13" t="s">
        <v>228</v>
      </c>
      <c r="C219" s="23">
        <v>18981.62</v>
      </c>
    </row>
    <row r="220" spans="1:3" ht="51" x14ac:dyDescent="0.25">
      <c r="A220" s="11"/>
      <c r="B220" s="13" t="s">
        <v>229</v>
      </c>
      <c r="C220" s="23">
        <v>998433.03</v>
      </c>
    </row>
    <row r="221" spans="1:3" x14ac:dyDescent="0.25">
      <c r="A221" s="11"/>
      <c r="B221" s="13" t="s">
        <v>230</v>
      </c>
      <c r="C221" s="23">
        <v>134647.9</v>
      </c>
    </row>
    <row r="222" spans="1:3" x14ac:dyDescent="0.25">
      <c r="A222" s="11"/>
      <c r="B222" s="13" t="s">
        <v>232</v>
      </c>
      <c r="C222" s="23">
        <f>372039.68-C221</f>
        <v>237391.78</v>
      </c>
    </row>
    <row r="223" spans="1:3" ht="32.25" customHeight="1" x14ac:dyDescent="0.25">
      <c r="A223" s="44" t="s">
        <v>78</v>
      </c>
      <c r="B223" s="44"/>
      <c r="C223" s="44"/>
    </row>
    <row r="224" spans="1:3" x14ac:dyDescent="0.25">
      <c r="A224" s="10">
        <v>1</v>
      </c>
      <c r="B224" s="10" t="s">
        <v>8</v>
      </c>
      <c r="C224" s="15">
        <v>43921</v>
      </c>
    </row>
    <row r="225" spans="1:3" ht="20.25" customHeight="1" x14ac:dyDescent="0.25">
      <c r="A225" s="10">
        <v>2</v>
      </c>
      <c r="B225" s="10" t="s">
        <v>55</v>
      </c>
      <c r="C225" s="16" t="s">
        <v>177</v>
      </c>
    </row>
    <row r="226" spans="1:3" ht="15" customHeight="1" x14ac:dyDescent="0.25">
      <c r="A226" s="10">
        <v>3</v>
      </c>
      <c r="B226" s="10" t="s">
        <v>178</v>
      </c>
      <c r="C226" s="16" t="s">
        <v>179</v>
      </c>
    </row>
    <row r="227" spans="1:3" ht="15" customHeight="1" x14ac:dyDescent="0.25">
      <c r="A227" s="10">
        <v>4</v>
      </c>
      <c r="B227" s="10" t="s">
        <v>79</v>
      </c>
      <c r="C227" s="16" t="s">
        <v>180</v>
      </c>
    </row>
    <row r="228" spans="1:3" ht="15.75" customHeight="1" x14ac:dyDescent="0.25">
      <c r="A228" s="10">
        <v>5</v>
      </c>
      <c r="B228" s="10" t="s">
        <v>181</v>
      </c>
      <c r="C228" s="16">
        <v>132.76</v>
      </c>
    </row>
    <row r="229" spans="1:3" ht="16.5" customHeight="1" x14ac:dyDescent="0.25">
      <c r="A229" s="10"/>
      <c r="B229" s="10" t="s">
        <v>181</v>
      </c>
      <c r="C229" s="16">
        <v>139.32</v>
      </c>
    </row>
    <row r="230" spans="1:3" ht="45.75" customHeight="1" x14ac:dyDescent="0.25">
      <c r="A230" s="10">
        <v>6</v>
      </c>
      <c r="B230" s="10" t="s">
        <v>182</v>
      </c>
      <c r="C230" s="16" t="s">
        <v>255</v>
      </c>
    </row>
    <row r="231" spans="1:3" ht="30" x14ac:dyDescent="0.25">
      <c r="A231" s="10">
        <v>7</v>
      </c>
      <c r="B231" s="10" t="s">
        <v>183</v>
      </c>
      <c r="C231" s="16" t="s">
        <v>256</v>
      </c>
    </row>
    <row r="232" spans="1:3" ht="30" x14ac:dyDescent="0.25">
      <c r="A232" s="10">
        <v>8</v>
      </c>
      <c r="B232" s="10" t="s">
        <v>184</v>
      </c>
      <c r="C232" s="16" t="s">
        <v>257</v>
      </c>
    </row>
    <row r="233" spans="1:3" ht="32.25" customHeight="1" x14ac:dyDescent="0.25">
      <c r="A233" s="10">
        <v>9</v>
      </c>
      <c r="B233" s="10" t="s">
        <v>185</v>
      </c>
      <c r="C233" s="16" t="s">
        <v>258</v>
      </c>
    </row>
    <row r="234" spans="1:3" ht="31.5" customHeight="1" x14ac:dyDescent="0.25">
      <c r="A234" s="10"/>
      <c r="B234" s="10" t="s">
        <v>185</v>
      </c>
      <c r="C234" s="16" t="s">
        <v>259</v>
      </c>
    </row>
    <row r="235" spans="1:3" x14ac:dyDescent="0.25">
      <c r="A235" s="10">
        <v>10</v>
      </c>
      <c r="B235" s="10" t="s">
        <v>186</v>
      </c>
      <c r="C235" s="16" t="s">
        <v>260</v>
      </c>
    </row>
    <row r="236" spans="1:3" ht="17.25" customHeight="1" x14ac:dyDescent="0.25">
      <c r="A236" s="10"/>
      <c r="B236" s="10" t="s">
        <v>186</v>
      </c>
      <c r="C236" s="16" t="s">
        <v>261</v>
      </c>
    </row>
    <row r="237" spans="1:3" ht="15" customHeight="1" x14ac:dyDescent="0.25">
      <c r="A237" s="10">
        <v>11</v>
      </c>
      <c r="B237" s="10" t="s">
        <v>187</v>
      </c>
      <c r="C237" s="16" t="s">
        <v>188</v>
      </c>
    </row>
    <row r="238" spans="1:3" ht="58.5" customHeight="1" x14ac:dyDescent="0.25">
      <c r="A238" s="10">
        <v>12</v>
      </c>
      <c r="B238" s="10" t="s">
        <v>189</v>
      </c>
      <c r="C238" s="16" t="s">
        <v>190</v>
      </c>
    </row>
    <row r="239" spans="1:3" ht="45" x14ac:dyDescent="0.25">
      <c r="A239" s="10">
        <v>13</v>
      </c>
      <c r="B239" s="10" t="s">
        <v>191</v>
      </c>
      <c r="C239" s="16" t="s">
        <v>192</v>
      </c>
    </row>
    <row r="240" spans="1:3" x14ac:dyDescent="0.25">
      <c r="A240" s="10"/>
      <c r="B240" s="10" t="s">
        <v>55</v>
      </c>
      <c r="C240" s="16" t="s">
        <v>193</v>
      </c>
    </row>
    <row r="241" spans="1:3" x14ac:dyDescent="0.25">
      <c r="A241" s="10"/>
      <c r="B241" s="10" t="s">
        <v>178</v>
      </c>
      <c r="C241" s="16" t="s">
        <v>179</v>
      </c>
    </row>
    <row r="242" spans="1:3" ht="15" customHeight="1" x14ac:dyDescent="0.25">
      <c r="A242" s="10"/>
      <c r="B242" s="10" t="s">
        <v>79</v>
      </c>
      <c r="C242" s="16" t="s">
        <v>194</v>
      </c>
    </row>
    <row r="243" spans="1:3" ht="15" customHeight="1" x14ac:dyDescent="0.25">
      <c r="A243" s="10"/>
      <c r="B243" s="10" t="s">
        <v>181</v>
      </c>
      <c r="C243" s="16">
        <v>1694.05</v>
      </c>
    </row>
    <row r="244" spans="1:3" x14ac:dyDescent="0.25">
      <c r="A244" s="10"/>
      <c r="B244" s="10" t="s">
        <v>181</v>
      </c>
      <c r="C244" s="16">
        <v>1775.36</v>
      </c>
    </row>
    <row r="245" spans="1:3" ht="50.25" customHeight="1" x14ac:dyDescent="0.25">
      <c r="A245" s="10"/>
      <c r="B245" s="10" t="s">
        <v>182</v>
      </c>
      <c r="C245" s="16" t="s">
        <v>262</v>
      </c>
    </row>
    <row r="246" spans="1:3" ht="30" x14ac:dyDescent="0.25">
      <c r="A246" s="10"/>
      <c r="B246" s="10" t="s">
        <v>183</v>
      </c>
      <c r="C246" s="16" t="s">
        <v>263</v>
      </c>
    </row>
    <row r="247" spans="1:3" ht="35.25" customHeight="1" x14ac:dyDescent="0.25">
      <c r="A247" s="10"/>
      <c r="B247" s="10" t="s">
        <v>184</v>
      </c>
      <c r="C247" s="16" t="s">
        <v>257</v>
      </c>
    </row>
    <row r="248" spans="1:3" ht="34.5" customHeight="1" x14ac:dyDescent="0.25">
      <c r="A248" s="10"/>
      <c r="B248" s="10" t="s">
        <v>185</v>
      </c>
      <c r="C248" s="16" t="s">
        <v>258</v>
      </c>
    </row>
    <row r="249" spans="1:3" ht="30" x14ac:dyDescent="0.25">
      <c r="A249" s="10"/>
      <c r="B249" s="10" t="s">
        <v>185</v>
      </c>
      <c r="C249" s="16" t="s">
        <v>264</v>
      </c>
    </row>
    <row r="250" spans="1:3" x14ac:dyDescent="0.25">
      <c r="A250" s="19"/>
      <c r="B250" s="1" t="s">
        <v>186</v>
      </c>
      <c r="C250" s="17" t="s">
        <v>260</v>
      </c>
    </row>
    <row r="251" spans="1:3" ht="30" customHeight="1" x14ac:dyDescent="0.25">
      <c r="A251" s="19"/>
      <c r="B251" s="1" t="s">
        <v>186</v>
      </c>
      <c r="C251" s="18" t="s">
        <v>261</v>
      </c>
    </row>
    <row r="252" spans="1:3" ht="30" x14ac:dyDescent="0.25">
      <c r="A252" s="19"/>
      <c r="B252" s="1" t="s">
        <v>187</v>
      </c>
      <c r="C252" s="18" t="s">
        <v>195</v>
      </c>
    </row>
    <row r="253" spans="1:3" ht="30" x14ac:dyDescent="0.25">
      <c r="A253" s="19"/>
      <c r="B253" s="1" t="s">
        <v>189</v>
      </c>
      <c r="C253" s="18" t="s">
        <v>157</v>
      </c>
    </row>
    <row r="254" spans="1:3" ht="31.5" customHeight="1" x14ac:dyDescent="0.25">
      <c r="A254" s="19"/>
      <c r="B254" s="1" t="s">
        <v>191</v>
      </c>
      <c r="C254" s="18" t="s">
        <v>157</v>
      </c>
    </row>
    <row r="255" spans="1:3" x14ac:dyDescent="0.25">
      <c r="A255" s="44" t="s">
        <v>80</v>
      </c>
      <c r="B255" s="44"/>
      <c r="C255" s="44"/>
    </row>
    <row r="256" spans="1:3" x14ac:dyDescent="0.25">
      <c r="A256" s="19">
        <v>1</v>
      </c>
      <c r="B256" s="1" t="s">
        <v>8</v>
      </c>
      <c r="C256" s="17">
        <v>43921</v>
      </c>
    </row>
    <row r="257" spans="1:3" ht="75.75" customHeight="1" x14ac:dyDescent="0.25">
      <c r="A257" s="19">
        <v>2</v>
      </c>
      <c r="B257" s="1" t="s">
        <v>243</v>
      </c>
      <c r="C257" s="16" t="s">
        <v>244</v>
      </c>
    </row>
    <row r="258" spans="1:3" x14ac:dyDescent="0.25">
      <c r="A258" s="19">
        <v>3</v>
      </c>
      <c r="B258" s="1" t="s">
        <v>81</v>
      </c>
      <c r="C258" s="20" t="s">
        <v>245</v>
      </c>
    </row>
    <row r="259" spans="1:3" x14ac:dyDescent="0.25">
      <c r="A259" s="19">
        <v>4</v>
      </c>
      <c r="B259" s="1" t="s">
        <v>82</v>
      </c>
      <c r="C259" s="18" t="s">
        <v>246</v>
      </c>
    </row>
    <row r="260" spans="1:3" ht="75.75" customHeight="1" x14ac:dyDescent="0.25">
      <c r="A260" s="19">
        <v>2</v>
      </c>
      <c r="B260" s="1" t="s">
        <v>243</v>
      </c>
      <c r="C260" s="16" t="s">
        <v>247</v>
      </c>
    </row>
    <row r="261" spans="1:3" x14ac:dyDescent="0.25">
      <c r="A261" s="19">
        <v>3</v>
      </c>
      <c r="B261" s="1" t="s">
        <v>81</v>
      </c>
      <c r="C261" s="20" t="s">
        <v>245</v>
      </c>
    </row>
    <row r="262" spans="1:3" x14ac:dyDescent="0.25">
      <c r="A262" s="19">
        <v>4</v>
      </c>
      <c r="B262" s="1" t="s">
        <v>82</v>
      </c>
      <c r="C262" s="18" t="s">
        <v>246</v>
      </c>
    </row>
    <row r="263" spans="1:3" ht="75.75" customHeight="1" x14ac:dyDescent="0.25">
      <c r="A263" s="19">
        <v>2</v>
      </c>
      <c r="B263" s="1" t="s">
        <v>243</v>
      </c>
      <c r="C263" s="16" t="s">
        <v>248</v>
      </c>
    </row>
    <row r="264" spans="1:3" x14ac:dyDescent="0.25">
      <c r="A264" s="19">
        <v>3</v>
      </c>
      <c r="B264" s="1" t="s">
        <v>81</v>
      </c>
      <c r="C264" s="20" t="s">
        <v>245</v>
      </c>
    </row>
    <row r="265" spans="1:3" x14ac:dyDescent="0.25">
      <c r="A265" s="19">
        <v>4</v>
      </c>
      <c r="B265" s="1" t="s">
        <v>82</v>
      </c>
      <c r="C265" s="18" t="s">
        <v>246</v>
      </c>
    </row>
    <row r="266" spans="1:3" ht="75.75" customHeight="1" x14ac:dyDescent="0.25">
      <c r="A266" s="19">
        <v>2</v>
      </c>
      <c r="B266" s="1" t="s">
        <v>243</v>
      </c>
      <c r="C266" s="16" t="s">
        <v>249</v>
      </c>
    </row>
    <row r="267" spans="1:3" x14ac:dyDescent="0.25">
      <c r="A267" s="19">
        <v>3</v>
      </c>
      <c r="B267" s="1" t="s">
        <v>81</v>
      </c>
      <c r="C267" s="20" t="s">
        <v>245</v>
      </c>
    </row>
    <row r="268" spans="1:3" x14ac:dyDescent="0.25">
      <c r="A268" s="19">
        <v>4</v>
      </c>
      <c r="B268" s="1" t="s">
        <v>82</v>
      </c>
      <c r="C268" s="18" t="s">
        <v>246</v>
      </c>
    </row>
    <row r="269" spans="1:3" ht="75.75" customHeight="1" x14ac:dyDescent="0.25">
      <c r="A269" s="19">
        <v>2</v>
      </c>
      <c r="B269" s="1" t="s">
        <v>243</v>
      </c>
      <c r="C269" s="16" t="s">
        <v>250</v>
      </c>
    </row>
    <row r="270" spans="1:3" x14ac:dyDescent="0.25">
      <c r="A270" s="19">
        <v>3</v>
      </c>
      <c r="B270" s="1" t="s">
        <v>81</v>
      </c>
      <c r="C270" s="20" t="s">
        <v>245</v>
      </c>
    </row>
    <row r="271" spans="1:3" x14ac:dyDescent="0.25">
      <c r="A271" s="19">
        <v>4</v>
      </c>
      <c r="B271" s="1" t="s">
        <v>82</v>
      </c>
      <c r="C271" s="18" t="s">
        <v>246</v>
      </c>
    </row>
    <row r="272" spans="1:3" ht="75.75" customHeight="1" x14ac:dyDescent="0.25">
      <c r="A272" s="19">
        <v>2</v>
      </c>
      <c r="B272" s="1" t="s">
        <v>243</v>
      </c>
      <c r="C272" s="16" t="s">
        <v>251</v>
      </c>
    </row>
    <row r="273" spans="1:3" x14ac:dyDescent="0.25">
      <c r="A273" s="19">
        <v>3</v>
      </c>
      <c r="B273" s="1" t="s">
        <v>81</v>
      </c>
      <c r="C273" s="20" t="s">
        <v>245</v>
      </c>
    </row>
    <row r="274" spans="1:3" x14ac:dyDescent="0.25">
      <c r="A274" s="19">
        <v>4</v>
      </c>
      <c r="B274" s="1" t="s">
        <v>82</v>
      </c>
      <c r="C274" s="18" t="s">
        <v>246</v>
      </c>
    </row>
    <row r="275" spans="1:3" ht="75.75" customHeight="1" x14ac:dyDescent="0.25">
      <c r="A275" s="19">
        <v>2</v>
      </c>
      <c r="B275" s="1" t="s">
        <v>243</v>
      </c>
      <c r="C275" s="16" t="s">
        <v>252</v>
      </c>
    </row>
    <row r="276" spans="1:3" x14ac:dyDescent="0.25">
      <c r="A276" s="19">
        <v>3</v>
      </c>
      <c r="B276" s="1" t="s">
        <v>81</v>
      </c>
      <c r="C276" s="20" t="s">
        <v>253</v>
      </c>
    </row>
    <row r="277" spans="1:3" x14ac:dyDescent="0.25">
      <c r="A277" s="19">
        <v>4</v>
      </c>
      <c r="B277" s="1" t="s">
        <v>82</v>
      </c>
      <c r="C277" s="18" t="s">
        <v>246</v>
      </c>
    </row>
    <row r="278" spans="1:3" x14ac:dyDescent="0.25">
      <c r="A278" s="42" t="s">
        <v>83</v>
      </c>
      <c r="B278" s="42"/>
      <c r="C278" s="42"/>
    </row>
    <row r="279" spans="1:3" x14ac:dyDescent="0.25">
      <c r="A279" s="11">
        <v>5</v>
      </c>
      <c r="B279" s="12" t="s">
        <v>84</v>
      </c>
      <c r="C279" s="18" t="s">
        <v>254</v>
      </c>
    </row>
    <row r="280" spans="1:3" ht="15" customHeight="1" x14ac:dyDescent="0.25">
      <c r="A280" s="11">
        <v>6</v>
      </c>
      <c r="B280" s="12" t="s">
        <v>85</v>
      </c>
      <c r="C280" s="18" t="s">
        <v>254</v>
      </c>
    </row>
    <row r="281" spans="1:3" x14ac:dyDescent="0.25">
      <c r="A281" s="11">
        <v>7</v>
      </c>
      <c r="B281" s="12" t="s">
        <v>86</v>
      </c>
      <c r="C281" s="18" t="s">
        <v>254</v>
      </c>
    </row>
    <row r="282" spans="1:3" x14ac:dyDescent="0.25">
      <c r="A282" s="11">
        <v>8</v>
      </c>
      <c r="B282" s="12" t="s">
        <v>87</v>
      </c>
      <c r="C282" s="18" t="s">
        <v>254</v>
      </c>
    </row>
    <row r="283" spans="1:3" x14ac:dyDescent="0.25">
      <c r="A283" s="11">
        <v>9</v>
      </c>
      <c r="B283" s="12" t="s">
        <v>88</v>
      </c>
      <c r="C283" s="18" t="s">
        <v>254</v>
      </c>
    </row>
    <row r="284" spans="1:3" ht="45" x14ac:dyDescent="0.25">
      <c r="A284" s="11">
        <v>10</v>
      </c>
      <c r="B284" s="12" t="s">
        <v>89</v>
      </c>
      <c r="C284" s="18" t="s">
        <v>254</v>
      </c>
    </row>
    <row r="285" spans="1:3" x14ac:dyDescent="0.25">
      <c r="A285" s="41" t="s">
        <v>90</v>
      </c>
      <c r="B285" s="41"/>
      <c r="C285" s="41"/>
    </row>
    <row r="286" spans="1:3" x14ac:dyDescent="0.25">
      <c r="A286" s="11">
        <v>1</v>
      </c>
      <c r="B286" s="12" t="s">
        <v>8</v>
      </c>
      <c r="C286" s="17">
        <v>43921</v>
      </c>
    </row>
    <row r="287" spans="1:3" x14ac:dyDescent="0.25">
      <c r="A287" s="11">
        <v>2</v>
      </c>
      <c r="B287" s="12" t="s">
        <v>91</v>
      </c>
      <c r="C287" s="18" t="s">
        <v>254</v>
      </c>
    </row>
    <row r="288" spans="1:3" ht="30" x14ac:dyDescent="0.25">
      <c r="A288" s="11">
        <v>3</v>
      </c>
      <c r="B288" s="12" t="s">
        <v>92</v>
      </c>
      <c r="C288" s="18" t="s">
        <v>254</v>
      </c>
    </row>
    <row r="289" spans="1:3" ht="45" x14ac:dyDescent="0.25">
      <c r="A289" s="11">
        <v>4</v>
      </c>
      <c r="B289" s="12" t="s">
        <v>93</v>
      </c>
      <c r="C289" s="18" t="s">
        <v>254</v>
      </c>
    </row>
    <row r="290" spans="1:3" x14ac:dyDescent="0.25">
      <c r="A290" s="11">
        <v>5</v>
      </c>
      <c r="B290" s="12" t="s">
        <v>37</v>
      </c>
      <c r="C290" s="18" t="s">
        <v>254</v>
      </c>
    </row>
    <row r="291" spans="1:3" x14ac:dyDescent="0.25">
      <c r="A291" s="41" t="s">
        <v>94</v>
      </c>
      <c r="B291" s="41"/>
      <c r="C291" s="41"/>
    </row>
    <row r="292" spans="1:3" x14ac:dyDescent="0.25">
      <c r="A292" s="11">
        <v>1</v>
      </c>
      <c r="B292" s="12" t="s">
        <v>8</v>
      </c>
      <c r="C292" s="17">
        <v>43921</v>
      </c>
    </row>
    <row r="293" spans="1:3" ht="30" x14ac:dyDescent="0.25">
      <c r="A293" s="11">
        <v>2</v>
      </c>
      <c r="B293" s="12" t="s">
        <v>95</v>
      </c>
      <c r="C293" s="18" t="s">
        <v>254</v>
      </c>
    </row>
    <row r="294" spans="1:3" ht="30" x14ac:dyDescent="0.25">
      <c r="A294" s="11">
        <v>3</v>
      </c>
      <c r="B294" s="12" t="s">
        <v>96</v>
      </c>
      <c r="C294" s="18" t="s">
        <v>254</v>
      </c>
    </row>
    <row r="295" spans="1:3" x14ac:dyDescent="0.25">
      <c r="A295" s="41" t="s">
        <v>97</v>
      </c>
      <c r="B295" s="41"/>
      <c r="C295" s="41"/>
    </row>
    <row r="296" spans="1:3" x14ac:dyDescent="0.25">
      <c r="A296" s="11">
        <v>1</v>
      </c>
      <c r="B296" s="12" t="s">
        <v>8</v>
      </c>
      <c r="C296" s="17">
        <v>43921</v>
      </c>
    </row>
    <row r="297" spans="1:3" x14ac:dyDescent="0.25">
      <c r="A297" s="11">
        <v>2</v>
      </c>
      <c r="B297" s="12" t="s">
        <v>98</v>
      </c>
      <c r="C297" s="17">
        <v>43466</v>
      </c>
    </row>
    <row r="298" spans="1:3" x14ac:dyDescent="0.25">
      <c r="A298" s="11">
        <v>3</v>
      </c>
      <c r="B298" s="12" t="s">
        <v>99</v>
      </c>
      <c r="C298" s="17">
        <v>43830</v>
      </c>
    </row>
    <row r="299" spans="1:3" ht="28.5" customHeight="1" x14ac:dyDescent="0.25">
      <c r="A299" s="46" t="s">
        <v>100</v>
      </c>
      <c r="B299" s="46"/>
      <c r="C299" s="46"/>
    </row>
    <row r="300" spans="1:3" x14ac:dyDescent="0.25">
      <c r="A300" s="32">
        <v>4</v>
      </c>
      <c r="B300" s="12" t="s">
        <v>101</v>
      </c>
      <c r="C300" s="34">
        <v>0</v>
      </c>
    </row>
    <row r="301" spans="1:3" ht="30" x14ac:dyDescent="0.25">
      <c r="A301" s="32">
        <v>5</v>
      </c>
      <c r="B301" s="12" t="s">
        <v>102</v>
      </c>
      <c r="C301" s="33">
        <v>1386068.27</v>
      </c>
    </row>
    <row r="302" spans="1:3" x14ac:dyDescent="0.25">
      <c r="A302" s="32">
        <v>6</v>
      </c>
      <c r="B302" s="12" t="s">
        <v>103</v>
      </c>
      <c r="C302" s="33">
        <v>2200194.27</v>
      </c>
    </row>
    <row r="303" spans="1:3" ht="28.5" customHeight="1" x14ac:dyDescent="0.25">
      <c r="A303" s="32">
        <v>7</v>
      </c>
      <c r="B303" s="12" t="s">
        <v>104</v>
      </c>
      <c r="C303" s="33">
        <v>5557134.4299999997</v>
      </c>
    </row>
    <row r="304" spans="1:3" x14ac:dyDescent="0.25">
      <c r="A304" s="32">
        <v>8</v>
      </c>
      <c r="B304" s="12" t="s">
        <v>105</v>
      </c>
      <c r="C304" s="33">
        <f>C303*70%</f>
        <v>3889994.1009999993</v>
      </c>
    </row>
    <row r="305" spans="1:3" x14ac:dyDescent="0.25">
      <c r="A305" s="32">
        <v>9</v>
      </c>
      <c r="B305" s="12" t="s">
        <v>106</v>
      </c>
      <c r="C305" s="33">
        <f>C303*20%</f>
        <v>1111426.8859999999</v>
      </c>
    </row>
    <row r="306" spans="1:3" x14ac:dyDescent="0.25">
      <c r="A306" s="32">
        <v>10</v>
      </c>
      <c r="B306" s="12" t="s">
        <v>107</v>
      </c>
      <c r="C306" s="33">
        <f>C303*10%</f>
        <v>555713.44299999997</v>
      </c>
    </row>
    <row r="307" spans="1:3" x14ac:dyDescent="0.25">
      <c r="A307" s="32">
        <v>11</v>
      </c>
      <c r="B307" s="12" t="s">
        <v>108</v>
      </c>
      <c r="C307" s="35">
        <f>C308+C309+C310+C311+C312</f>
        <v>5831657.4399999995</v>
      </c>
    </row>
    <row r="308" spans="1:3" x14ac:dyDescent="0.25">
      <c r="A308" s="32">
        <v>12</v>
      </c>
      <c r="B308" s="12" t="s">
        <v>109</v>
      </c>
      <c r="C308" s="33">
        <v>5522224.0999999996</v>
      </c>
    </row>
    <row r="309" spans="1:3" x14ac:dyDescent="0.25">
      <c r="A309" s="32">
        <v>13</v>
      </c>
      <c r="B309" s="12" t="s">
        <v>110</v>
      </c>
      <c r="C309" s="33">
        <v>219083.95</v>
      </c>
    </row>
    <row r="310" spans="1:3" x14ac:dyDescent="0.25">
      <c r="A310" s="32">
        <v>14</v>
      </c>
      <c r="B310" s="12" t="s">
        <v>111</v>
      </c>
      <c r="C310" s="34">
        <v>0</v>
      </c>
    </row>
    <row r="311" spans="1:3" x14ac:dyDescent="0.25">
      <c r="A311" s="32">
        <v>15</v>
      </c>
      <c r="B311" s="12" t="s">
        <v>112</v>
      </c>
      <c r="C311" s="33">
        <v>28176</v>
      </c>
    </row>
    <row r="312" spans="1:3" x14ac:dyDescent="0.25">
      <c r="A312" s="32">
        <v>16</v>
      </c>
      <c r="B312" s="12" t="s">
        <v>113</v>
      </c>
      <c r="C312" s="33">
        <v>62173.39</v>
      </c>
    </row>
    <row r="313" spans="1:3" x14ac:dyDescent="0.25">
      <c r="A313" s="32">
        <v>17</v>
      </c>
      <c r="B313" s="12" t="s">
        <v>114</v>
      </c>
      <c r="C313" s="33">
        <f>C307+C301</f>
        <v>7217725.709999999</v>
      </c>
    </row>
    <row r="314" spans="1:3" x14ac:dyDescent="0.25">
      <c r="A314" s="32">
        <v>18</v>
      </c>
      <c r="B314" s="12" t="s">
        <v>115</v>
      </c>
      <c r="C314" s="34">
        <v>0</v>
      </c>
    </row>
    <row r="315" spans="1:3" ht="30" x14ac:dyDescent="0.25">
      <c r="A315" s="32">
        <v>19</v>
      </c>
      <c r="B315" s="12" t="s">
        <v>116</v>
      </c>
      <c r="C315" s="33">
        <v>1210083.73</v>
      </c>
    </row>
    <row r="316" spans="1:3" x14ac:dyDescent="0.25">
      <c r="A316" s="32">
        <v>20</v>
      </c>
      <c r="B316" s="12" t="s">
        <v>117</v>
      </c>
      <c r="C316" s="34">
        <v>1913250.4</v>
      </c>
    </row>
    <row r="317" spans="1:3" ht="33.75" customHeight="1" x14ac:dyDescent="0.25">
      <c r="A317" s="39" t="s">
        <v>118</v>
      </c>
      <c r="B317" s="39"/>
      <c r="C317" s="39"/>
    </row>
    <row r="318" spans="1:3" x14ac:dyDescent="0.25">
      <c r="A318" s="32">
        <v>21</v>
      </c>
      <c r="B318" s="12" t="s">
        <v>119</v>
      </c>
      <c r="C318" s="33"/>
    </row>
    <row r="319" spans="1:3" x14ac:dyDescent="0.25">
      <c r="A319" s="32">
        <v>22</v>
      </c>
      <c r="B319" s="12" t="s">
        <v>120</v>
      </c>
      <c r="C319" s="22">
        <f>C321+C322+C323+C324+C325+C326+C327+C328+C329+C330+C331+C332+C333+C334+C335</f>
        <v>6007641.9799999986</v>
      </c>
    </row>
    <row r="320" spans="1:3" hidden="1" x14ac:dyDescent="0.25">
      <c r="A320" s="32"/>
      <c r="B320" s="12"/>
      <c r="C320" s="23">
        <v>3726723.05</v>
      </c>
    </row>
    <row r="321" spans="1:3" x14ac:dyDescent="0.25">
      <c r="A321" s="32"/>
      <c r="B321" s="13" t="s">
        <v>218</v>
      </c>
      <c r="C321" s="23">
        <v>558439.75</v>
      </c>
    </row>
    <row r="322" spans="1:3" ht="25.5" x14ac:dyDescent="0.25">
      <c r="A322" s="32"/>
      <c r="B322" s="13" t="s">
        <v>219</v>
      </c>
      <c r="C322" s="23">
        <f>C320*12%</f>
        <v>447206.76599999995</v>
      </c>
    </row>
    <row r="323" spans="1:3" ht="38.25" x14ac:dyDescent="0.25">
      <c r="A323" s="32"/>
      <c r="B323" s="13" t="s">
        <v>220</v>
      </c>
      <c r="C323" s="23">
        <f>C320*60%*30%+672187.8</f>
        <v>1342997.949</v>
      </c>
    </row>
    <row r="324" spans="1:3" ht="38.25" x14ac:dyDescent="0.25">
      <c r="A324" s="32"/>
      <c r="B324" s="13" t="s">
        <v>221</v>
      </c>
      <c r="C324" s="23">
        <f>C320*60%*70%</f>
        <v>1565223.6809999996</v>
      </c>
    </row>
    <row r="325" spans="1:3" ht="25.5" x14ac:dyDescent="0.25">
      <c r="A325" s="32"/>
      <c r="B325" s="13" t="s">
        <v>222</v>
      </c>
      <c r="C325" s="23">
        <f>C320*10%</f>
        <v>372672.30499999999</v>
      </c>
    </row>
    <row r="326" spans="1:3" ht="25.5" x14ac:dyDescent="0.25">
      <c r="A326" s="32"/>
      <c r="B326" s="13" t="s">
        <v>223</v>
      </c>
      <c r="C326" s="23">
        <v>80108.77</v>
      </c>
    </row>
    <row r="327" spans="1:3" x14ac:dyDescent="0.25">
      <c r="A327" s="32"/>
      <c r="B327" s="13" t="s">
        <v>224</v>
      </c>
      <c r="C327" s="23">
        <v>0</v>
      </c>
    </row>
    <row r="328" spans="1:3" ht="25.5" x14ac:dyDescent="0.25">
      <c r="A328" s="32"/>
      <c r="B328" s="13" t="s">
        <v>225</v>
      </c>
      <c r="C328" s="23">
        <v>12362.09</v>
      </c>
    </row>
    <row r="329" spans="1:3" ht="25.5" x14ac:dyDescent="0.25">
      <c r="A329" s="32"/>
      <c r="B329" s="13" t="s">
        <v>226</v>
      </c>
      <c r="C329" s="23">
        <v>12059.37</v>
      </c>
    </row>
    <row r="330" spans="1:3" ht="25.5" x14ac:dyDescent="0.25">
      <c r="A330" s="32"/>
      <c r="B330" s="13" t="s">
        <v>227</v>
      </c>
      <c r="C330" s="23">
        <v>273039.71999999997</v>
      </c>
    </row>
    <row r="331" spans="1:3" ht="25.5" x14ac:dyDescent="0.25">
      <c r="A331" s="32"/>
      <c r="B331" s="13" t="s">
        <v>228</v>
      </c>
      <c r="C331" s="23">
        <v>20360.169999999998</v>
      </c>
    </row>
    <row r="332" spans="1:3" ht="51" x14ac:dyDescent="0.25">
      <c r="A332" s="32"/>
      <c r="B332" s="13" t="s">
        <v>229</v>
      </c>
      <c r="C332" s="23">
        <f>C320*18%+16634.46</f>
        <v>687444.60899999994</v>
      </c>
    </row>
    <row r="333" spans="1:3" x14ac:dyDescent="0.25">
      <c r="A333" s="32"/>
      <c r="B333" s="13" t="s">
        <v>230</v>
      </c>
      <c r="C333" s="23">
        <v>144743</v>
      </c>
    </row>
    <row r="334" spans="1:3" x14ac:dyDescent="0.25">
      <c r="A334" s="32"/>
      <c r="B334" s="13" t="s">
        <v>231</v>
      </c>
      <c r="C334" s="23">
        <v>0</v>
      </c>
    </row>
    <row r="335" spans="1:3" x14ac:dyDescent="0.25">
      <c r="A335" s="32"/>
      <c r="B335" s="13" t="s">
        <v>232</v>
      </c>
      <c r="C335" s="23">
        <f>174949.72+316034.08</f>
        <v>490983.80000000005</v>
      </c>
    </row>
    <row r="336" spans="1:3" ht="28.5" customHeight="1" x14ac:dyDescent="0.25">
      <c r="A336" s="46" t="s">
        <v>121</v>
      </c>
      <c r="B336" s="46"/>
      <c r="C336" s="46"/>
    </row>
    <row r="337" spans="1:3" ht="30" x14ac:dyDescent="0.25">
      <c r="A337" s="11">
        <v>23</v>
      </c>
      <c r="B337" s="12" t="s">
        <v>122</v>
      </c>
      <c r="C337" s="21" t="s">
        <v>218</v>
      </c>
    </row>
    <row r="338" spans="1:3" x14ac:dyDescent="0.25">
      <c r="A338" s="11">
        <v>24</v>
      </c>
      <c r="B338" s="12" t="s">
        <v>123</v>
      </c>
      <c r="C338" s="18" t="s">
        <v>234</v>
      </c>
    </row>
    <row r="339" spans="1:3" x14ac:dyDescent="0.25">
      <c r="A339" s="11">
        <v>25</v>
      </c>
      <c r="B339" s="12" t="s">
        <v>79</v>
      </c>
      <c r="C339" s="18" t="s">
        <v>235</v>
      </c>
    </row>
    <row r="340" spans="1:3" x14ac:dyDescent="0.25">
      <c r="A340" s="11">
        <v>26</v>
      </c>
      <c r="B340" s="12" t="s">
        <v>124</v>
      </c>
      <c r="C340" s="18">
        <f>C321</f>
        <v>558439.75</v>
      </c>
    </row>
    <row r="341" spans="1:3" ht="45" x14ac:dyDescent="0.25">
      <c r="A341" s="11">
        <v>23</v>
      </c>
      <c r="B341" s="12" t="s">
        <v>122</v>
      </c>
      <c r="C341" s="21" t="s">
        <v>219</v>
      </c>
    </row>
    <row r="342" spans="1:3" x14ac:dyDescent="0.25">
      <c r="A342" s="11">
        <v>24</v>
      </c>
      <c r="B342" s="12" t="s">
        <v>123</v>
      </c>
      <c r="C342" s="18" t="s">
        <v>236</v>
      </c>
    </row>
    <row r="343" spans="1:3" x14ac:dyDescent="0.25">
      <c r="A343" s="11">
        <v>25</v>
      </c>
      <c r="B343" s="12" t="s">
        <v>79</v>
      </c>
      <c r="C343" s="18" t="s">
        <v>235</v>
      </c>
    </row>
    <row r="344" spans="1:3" x14ac:dyDescent="0.25">
      <c r="A344" s="11">
        <v>26</v>
      </c>
      <c r="B344" s="12" t="s">
        <v>124</v>
      </c>
      <c r="C344" s="22">
        <f>C322</f>
        <v>447206.76599999995</v>
      </c>
    </row>
    <row r="345" spans="1:3" ht="60" x14ac:dyDescent="0.25">
      <c r="A345" s="11">
        <v>23</v>
      </c>
      <c r="B345" s="12" t="s">
        <v>122</v>
      </c>
      <c r="C345" s="21" t="s">
        <v>220</v>
      </c>
    </row>
    <row r="346" spans="1:3" x14ac:dyDescent="0.25">
      <c r="A346" s="11">
        <v>24</v>
      </c>
      <c r="B346" s="12" t="s">
        <v>123</v>
      </c>
      <c r="C346" s="18" t="s">
        <v>236</v>
      </c>
    </row>
    <row r="347" spans="1:3" x14ac:dyDescent="0.25">
      <c r="A347" s="11">
        <v>25</v>
      </c>
      <c r="B347" s="12" t="s">
        <v>79</v>
      </c>
      <c r="C347" s="18" t="s">
        <v>235</v>
      </c>
    </row>
    <row r="348" spans="1:3" x14ac:dyDescent="0.25">
      <c r="A348" s="11">
        <v>26</v>
      </c>
      <c r="B348" s="12" t="s">
        <v>124</v>
      </c>
      <c r="C348" s="22">
        <f>C323</f>
        <v>1342997.949</v>
      </c>
    </row>
    <row r="349" spans="1:3" ht="60" x14ac:dyDescent="0.25">
      <c r="A349" s="11">
        <v>23</v>
      </c>
      <c r="B349" s="12" t="s">
        <v>122</v>
      </c>
      <c r="C349" s="21" t="s">
        <v>221</v>
      </c>
    </row>
    <row r="350" spans="1:3" x14ac:dyDescent="0.25">
      <c r="A350" s="11">
        <v>24</v>
      </c>
      <c r="B350" s="12" t="s">
        <v>123</v>
      </c>
      <c r="C350" s="18" t="s">
        <v>236</v>
      </c>
    </row>
    <row r="351" spans="1:3" x14ac:dyDescent="0.25">
      <c r="A351" s="11">
        <v>25</v>
      </c>
      <c r="B351" s="12" t="s">
        <v>79</v>
      </c>
      <c r="C351" s="18" t="s">
        <v>235</v>
      </c>
    </row>
    <row r="352" spans="1:3" x14ac:dyDescent="0.25">
      <c r="A352" s="11">
        <v>26</v>
      </c>
      <c r="B352" s="12" t="s">
        <v>124</v>
      </c>
      <c r="C352" s="22">
        <f>C324</f>
        <v>1565223.6809999996</v>
      </c>
    </row>
    <row r="353" spans="1:3" ht="30" x14ac:dyDescent="0.25">
      <c r="A353" s="11">
        <v>23</v>
      </c>
      <c r="B353" s="12" t="s">
        <v>122</v>
      </c>
      <c r="C353" s="21" t="s">
        <v>222</v>
      </c>
    </row>
    <row r="354" spans="1:3" x14ac:dyDescent="0.25">
      <c r="A354" s="11">
        <v>24</v>
      </c>
      <c r="B354" s="12" t="s">
        <v>123</v>
      </c>
      <c r="C354" s="18" t="s">
        <v>236</v>
      </c>
    </row>
    <row r="355" spans="1:3" x14ac:dyDescent="0.25">
      <c r="A355" s="11">
        <v>25</v>
      </c>
      <c r="B355" s="12" t="s">
        <v>79</v>
      </c>
      <c r="C355" s="18" t="s">
        <v>235</v>
      </c>
    </row>
    <row r="356" spans="1:3" x14ac:dyDescent="0.25">
      <c r="A356" s="11">
        <v>26</v>
      </c>
      <c r="B356" s="12" t="s">
        <v>124</v>
      </c>
      <c r="C356" s="22">
        <f>C325</f>
        <v>372672.30499999999</v>
      </c>
    </row>
    <row r="357" spans="1:3" ht="30" x14ac:dyDescent="0.25">
      <c r="A357" s="11">
        <v>23</v>
      </c>
      <c r="B357" s="12" t="s">
        <v>122</v>
      </c>
      <c r="C357" s="21" t="s">
        <v>223</v>
      </c>
    </row>
    <row r="358" spans="1:3" x14ac:dyDescent="0.25">
      <c r="A358" s="11">
        <v>24</v>
      </c>
      <c r="B358" s="12" t="s">
        <v>123</v>
      </c>
      <c r="C358" s="18" t="s">
        <v>236</v>
      </c>
    </row>
    <row r="359" spans="1:3" x14ac:dyDescent="0.25">
      <c r="A359" s="11">
        <v>25</v>
      </c>
      <c r="B359" s="12" t="s">
        <v>79</v>
      </c>
      <c r="C359" s="18" t="s">
        <v>235</v>
      </c>
    </row>
    <row r="360" spans="1:3" x14ac:dyDescent="0.25">
      <c r="A360" s="11">
        <v>26</v>
      </c>
      <c r="B360" s="12" t="s">
        <v>124</v>
      </c>
      <c r="C360" s="22">
        <f>C326</f>
        <v>80108.77</v>
      </c>
    </row>
    <row r="361" spans="1:3" ht="30" x14ac:dyDescent="0.25">
      <c r="A361" s="11">
        <v>23</v>
      </c>
      <c r="B361" s="12" t="s">
        <v>122</v>
      </c>
      <c r="C361" s="21" t="s">
        <v>224</v>
      </c>
    </row>
    <row r="362" spans="1:3" x14ac:dyDescent="0.25">
      <c r="A362" s="11">
        <v>24</v>
      </c>
      <c r="B362" s="12" t="s">
        <v>123</v>
      </c>
      <c r="C362" s="18" t="s">
        <v>237</v>
      </c>
    </row>
    <row r="363" spans="1:3" x14ac:dyDescent="0.25">
      <c r="A363" s="11">
        <v>25</v>
      </c>
      <c r="B363" s="12" t="s">
        <v>79</v>
      </c>
      <c r="C363" s="18" t="s">
        <v>235</v>
      </c>
    </row>
    <row r="364" spans="1:3" x14ac:dyDescent="0.25">
      <c r="A364" s="11">
        <v>26</v>
      </c>
      <c r="B364" s="12" t="s">
        <v>124</v>
      </c>
      <c r="C364" s="22">
        <f>C327</f>
        <v>0</v>
      </c>
    </row>
    <row r="365" spans="1:3" ht="30" x14ac:dyDescent="0.25">
      <c r="A365" s="11">
        <v>23</v>
      </c>
      <c r="B365" s="12" t="s">
        <v>122</v>
      </c>
      <c r="C365" s="21" t="s">
        <v>225</v>
      </c>
    </row>
    <row r="366" spans="1:3" x14ac:dyDescent="0.25">
      <c r="A366" s="11">
        <v>24</v>
      </c>
      <c r="B366" s="12" t="s">
        <v>123</v>
      </c>
      <c r="C366" s="18" t="s">
        <v>238</v>
      </c>
    </row>
    <row r="367" spans="1:3" x14ac:dyDescent="0.25">
      <c r="A367" s="11">
        <v>25</v>
      </c>
      <c r="B367" s="12" t="s">
        <v>79</v>
      </c>
      <c r="C367" s="18" t="s">
        <v>235</v>
      </c>
    </row>
    <row r="368" spans="1:3" x14ac:dyDescent="0.25">
      <c r="A368" s="11">
        <v>26</v>
      </c>
      <c r="B368" s="12" t="s">
        <v>124</v>
      </c>
      <c r="C368" s="22">
        <f>C328</f>
        <v>12362.09</v>
      </c>
    </row>
    <row r="369" spans="1:3" ht="30" x14ac:dyDescent="0.25">
      <c r="A369" s="11">
        <v>23</v>
      </c>
      <c r="B369" s="12" t="s">
        <v>122</v>
      </c>
      <c r="C369" s="21" t="s">
        <v>226</v>
      </c>
    </row>
    <row r="370" spans="1:3" x14ac:dyDescent="0.25">
      <c r="A370" s="11">
        <v>24</v>
      </c>
      <c r="B370" s="12" t="s">
        <v>123</v>
      </c>
      <c r="C370" s="18" t="s">
        <v>238</v>
      </c>
    </row>
    <row r="371" spans="1:3" x14ac:dyDescent="0.25">
      <c r="A371" s="11">
        <v>25</v>
      </c>
      <c r="B371" s="12" t="s">
        <v>79</v>
      </c>
      <c r="C371" s="18" t="s">
        <v>235</v>
      </c>
    </row>
    <row r="372" spans="1:3" x14ac:dyDescent="0.25">
      <c r="A372" s="11">
        <v>26</v>
      </c>
      <c r="B372" s="12" t="s">
        <v>124</v>
      </c>
      <c r="C372" s="22">
        <f>C329</f>
        <v>12059.37</v>
      </c>
    </row>
    <row r="373" spans="1:3" ht="45" x14ac:dyDescent="0.25">
      <c r="A373" s="11">
        <v>23</v>
      </c>
      <c r="B373" s="12" t="s">
        <v>122</v>
      </c>
      <c r="C373" s="21" t="s">
        <v>227</v>
      </c>
    </row>
    <row r="374" spans="1:3" x14ac:dyDescent="0.25">
      <c r="A374" s="11">
        <v>24</v>
      </c>
      <c r="B374" s="12" t="s">
        <v>123</v>
      </c>
      <c r="C374" s="18" t="s">
        <v>234</v>
      </c>
    </row>
    <row r="375" spans="1:3" x14ac:dyDescent="0.25">
      <c r="A375" s="11">
        <v>25</v>
      </c>
      <c r="B375" s="12" t="s">
        <v>79</v>
      </c>
      <c r="C375" s="18" t="s">
        <v>235</v>
      </c>
    </row>
    <row r="376" spans="1:3" x14ac:dyDescent="0.25">
      <c r="A376" s="11">
        <v>26</v>
      </c>
      <c r="B376" s="12" t="s">
        <v>124</v>
      </c>
      <c r="C376" s="22">
        <f>C330</f>
        <v>273039.71999999997</v>
      </c>
    </row>
    <row r="377" spans="1:3" ht="45" x14ac:dyDescent="0.25">
      <c r="A377" s="11">
        <v>23</v>
      </c>
      <c r="B377" s="12" t="s">
        <v>122</v>
      </c>
      <c r="C377" s="21" t="s">
        <v>228</v>
      </c>
    </row>
    <row r="378" spans="1:3" x14ac:dyDescent="0.25">
      <c r="A378" s="11">
        <v>24</v>
      </c>
      <c r="B378" s="12" t="s">
        <v>123</v>
      </c>
      <c r="C378" s="18" t="s">
        <v>239</v>
      </c>
    </row>
    <row r="379" spans="1:3" x14ac:dyDescent="0.25">
      <c r="A379" s="11">
        <v>25</v>
      </c>
      <c r="B379" s="12" t="s">
        <v>79</v>
      </c>
      <c r="C379" s="18" t="s">
        <v>235</v>
      </c>
    </row>
    <row r="380" spans="1:3" x14ac:dyDescent="0.25">
      <c r="A380" s="11">
        <v>26</v>
      </c>
      <c r="B380" s="12" t="s">
        <v>124</v>
      </c>
      <c r="C380" s="22">
        <f>C331</f>
        <v>20360.169999999998</v>
      </c>
    </row>
    <row r="381" spans="1:3" ht="75" x14ac:dyDescent="0.25">
      <c r="A381" s="11">
        <v>23</v>
      </c>
      <c r="B381" s="12" t="s">
        <v>122</v>
      </c>
      <c r="C381" s="21" t="s">
        <v>229</v>
      </c>
    </row>
    <row r="382" spans="1:3" x14ac:dyDescent="0.25">
      <c r="A382" s="11">
        <v>24</v>
      </c>
      <c r="B382" s="12" t="s">
        <v>123</v>
      </c>
      <c r="C382" s="18" t="s">
        <v>240</v>
      </c>
    </row>
    <row r="383" spans="1:3" x14ac:dyDescent="0.25">
      <c r="A383" s="11">
        <v>25</v>
      </c>
      <c r="B383" s="12" t="s">
        <v>79</v>
      </c>
      <c r="C383" s="18" t="s">
        <v>235</v>
      </c>
    </row>
    <row r="384" spans="1:3" x14ac:dyDescent="0.25">
      <c r="A384" s="11">
        <v>26</v>
      </c>
      <c r="B384" s="12" t="s">
        <v>124</v>
      </c>
      <c r="C384" s="22">
        <f>C332</f>
        <v>687444.60899999994</v>
      </c>
    </row>
    <row r="385" spans="1:3" ht="30" x14ac:dyDescent="0.25">
      <c r="A385" s="11">
        <v>23</v>
      </c>
      <c r="B385" s="12" t="s">
        <v>122</v>
      </c>
      <c r="C385" s="21" t="s">
        <v>230</v>
      </c>
    </row>
    <row r="386" spans="1:3" x14ac:dyDescent="0.25">
      <c r="A386" s="11">
        <v>24</v>
      </c>
      <c r="B386" s="12" t="s">
        <v>123</v>
      </c>
      <c r="C386" s="18" t="s">
        <v>241</v>
      </c>
    </row>
    <row r="387" spans="1:3" x14ac:dyDescent="0.25">
      <c r="A387" s="11">
        <v>25</v>
      </c>
      <c r="B387" s="12" t="s">
        <v>79</v>
      </c>
      <c r="C387" s="18" t="s">
        <v>235</v>
      </c>
    </row>
    <row r="388" spans="1:3" x14ac:dyDescent="0.25">
      <c r="A388" s="11">
        <v>26</v>
      </c>
      <c r="B388" s="12" t="s">
        <v>124</v>
      </c>
      <c r="C388" s="22">
        <f>C333</f>
        <v>144743</v>
      </c>
    </row>
    <row r="389" spans="1:3" ht="30" x14ac:dyDescent="0.25">
      <c r="A389" s="11">
        <v>23</v>
      </c>
      <c r="B389" s="12" t="s">
        <v>122</v>
      </c>
      <c r="C389" s="21" t="s">
        <v>231</v>
      </c>
    </row>
    <row r="390" spans="1:3" x14ac:dyDescent="0.25">
      <c r="A390" s="11">
        <v>24</v>
      </c>
      <c r="B390" s="12" t="s">
        <v>123</v>
      </c>
      <c r="C390" s="18" t="s">
        <v>242</v>
      </c>
    </row>
    <row r="391" spans="1:3" x14ac:dyDescent="0.25">
      <c r="A391" s="11">
        <v>25</v>
      </c>
      <c r="B391" s="12" t="s">
        <v>79</v>
      </c>
      <c r="C391" s="18" t="s">
        <v>235</v>
      </c>
    </row>
    <row r="392" spans="1:3" x14ac:dyDescent="0.25">
      <c r="A392" s="11">
        <v>26</v>
      </c>
      <c r="B392" s="12" t="s">
        <v>124</v>
      </c>
      <c r="C392" s="23">
        <f>C334</f>
        <v>0</v>
      </c>
    </row>
    <row r="393" spans="1:3" ht="30" x14ac:dyDescent="0.25">
      <c r="A393" s="11">
        <v>23</v>
      </c>
      <c r="B393" s="12" t="s">
        <v>122</v>
      </c>
      <c r="C393" s="21" t="s">
        <v>232</v>
      </c>
    </row>
    <row r="394" spans="1:3" x14ac:dyDescent="0.25">
      <c r="A394" s="11">
        <v>24</v>
      </c>
      <c r="B394" s="12" t="s">
        <v>123</v>
      </c>
      <c r="C394" s="18" t="s">
        <v>241</v>
      </c>
    </row>
    <row r="395" spans="1:3" x14ac:dyDescent="0.25">
      <c r="A395" s="11">
        <v>25</v>
      </c>
      <c r="B395" s="12" t="s">
        <v>79</v>
      </c>
      <c r="C395" s="18" t="s">
        <v>235</v>
      </c>
    </row>
    <row r="396" spans="1:3" x14ac:dyDescent="0.25">
      <c r="A396" s="11">
        <v>26</v>
      </c>
      <c r="B396" s="12" t="s">
        <v>124</v>
      </c>
      <c r="C396" s="23">
        <f>C335</f>
        <v>490983.80000000005</v>
      </c>
    </row>
    <row r="397" spans="1:3" x14ac:dyDescent="0.25">
      <c r="A397" s="39" t="s">
        <v>125</v>
      </c>
      <c r="B397" s="39"/>
      <c r="C397" s="39"/>
    </row>
    <row r="398" spans="1:3" x14ac:dyDescent="0.25">
      <c r="A398" s="11">
        <v>27</v>
      </c>
      <c r="B398" s="12" t="s">
        <v>126</v>
      </c>
      <c r="C398" s="18">
        <v>1</v>
      </c>
    </row>
    <row r="399" spans="1:3" x14ac:dyDescent="0.25">
      <c r="A399" s="11">
        <v>28</v>
      </c>
      <c r="B399" s="12" t="s">
        <v>127</v>
      </c>
      <c r="C399" s="18">
        <v>1</v>
      </c>
    </row>
    <row r="400" spans="1:3" ht="30" x14ac:dyDescent="0.25">
      <c r="A400" s="11">
        <v>29</v>
      </c>
      <c r="B400" s="12" t="s">
        <v>128</v>
      </c>
      <c r="C400" s="18">
        <v>0</v>
      </c>
    </row>
    <row r="401" spans="1:3" x14ac:dyDescent="0.25">
      <c r="A401" s="11">
        <v>30</v>
      </c>
      <c r="B401" s="12" t="s">
        <v>129</v>
      </c>
      <c r="C401" s="18">
        <v>661.91</v>
      </c>
    </row>
    <row r="402" spans="1:3" x14ac:dyDescent="0.25">
      <c r="A402" s="39" t="s">
        <v>130</v>
      </c>
      <c r="B402" s="39"/>
      <c r="C402" s="39"/>
    </row>
    <row r="403" spans="1:3" x14ac:dyDescent="0.25">
      <c r="A403" s="11">
        <v>31</v>
      </c>
      <c r="B403" s="12" t="s">
        <v>101</v>
      </c>
      <c r="C403" s="18" t="s">
        <v>254</v>
      </c>
    </row>
    <row r="404" spans="1:3" ht="30" x14ac:dyDescent="0.25">
      <c r="A404" s="11">
        <v>32</v>
      </c>
      <c r="B404" s="12" t="s">
        <v>102</v>
      </c>
      <c r="C404" s="18" t="s">
        <v>254</v>
      </c>
    </row>
    <row r="405" spans="1:3" x14ac:dyDescent="0.25">
      <c r="A405" s="11">
        <v>33</v>
      </c>
      <c r="B405" s="12" t="s">
        <v>103</v>
      </c>
      <c r="C405" s="18" t="s">
        <v>254</v>
      </c>
    </row>
    <row r="406" spans="1:3" x14ac:dyDescent="0.25">
      <c r="A406" s="11">
        <v>34</v>
      </c>
      <c r="B406" s="12" t="s">
        <v>115</v>
      </c>
      <c r="C406" s="18" t="s">
        <v>254</v>
      </c>
    </row>
    <row r="407" spans="1:3" ht="30" x14ac:dyDescent="0.25">
      <c r="A407" s="11">
        <v>35</v>
      </c>
      <c r="B407" s="12" t="s">
        <v>116</v>
      </c>
      <c r="C407" s="18" t="s">
        <v>254</v>
      </c>
    </row>
    <row r="408" spans="1:3" x14ac:dyDescent="0.25">
      <c r="A408" s="11">
        <v>36</v>
      </c>
      <c r="B408" s="12" t="s">
        <v>117</v>
      </c>
      <c r="C408" s="18" t="s">
        <v>254</v>
      </c>
    </row>
    <row r="409" spans="1:3" x14ac:dyDescent="0.25">
      <c r="A409" s="39" t="s">
        <v>131</v>
      </c>
      <c r="B409" s="39"/>
      <c r="C409" s="39"/>
    </row>
    <row r="410" spans="1:3" x14ac:dyDescent="0.25">
      <c r="A410" s="11">
        <v>37</v>
      </c>
      <c r="B410" s="12" t="s">
        <v>132</v>
      </c>
      <c r="C410" s="18" t="s">
        <v>254</v>
      </c>
    </row>
    <row r="411" spans="1:3" x14ac:dyDescent="0.25">
      <c r="A411" s="11">
        <v>38</v>
      </c>
      <c r="B411" s="12" t="s">
        <v>79</v>
      </c>
      <c r="C411" s="18" t="s">
        <v>254</v>
      </c>
    </row>
    <row r="412" spans="1:3" x14ac:dyDescent="0.25">
      <c r="A412" s="11">
        <v>39</v>
      </c>
      <c r="B412" s="12" t="s">
        <v>133</v>
      </c>
      <c r="C412" s="18" t="s">
        <v>254</v>
      </c>
    </row>
    <row r="413" spans="1:3" x14ac:dyDescent="0.25">
      <c r="A413" s="11">
        <v>40</v>
      </c>
      <c r="B413" s="12" t="s">
        <v>134</v>
      </c>
      <c r="C413" s="18" t="s">
        <v>254</v>
      </c>
    </row>
    <row r="414" spans="1:3" x14ac:dyDescent="0.25">
      <c r="A414" s="11">
        <v>41</v>
      </c>
      <c r="B414" s="12" t="s">
        <v>135</v>
      </c>
      <c r="C414" s="18" t="s">
        <v>254</v>
      </c>
    </row>
    <row r="415" spans="1:3" x14ac:dyDescent="0.25">
      <c r="A415" s="11">
        <v>42</v>
      </c>
      <c r="B415" s="12" t="s">
        <v>136</v>
      </c>
      <c r="C415" s="18" t="s">
        <v>254</v>
      </c>
    </row>
    <row r="416" spans="1:3" ht="30" x14ac:dyDescent="0.25">
      <c r="A416" s="11">
        <v>43</v>
      </c>
      <c r="B416" s="12" t="s">
        <v>137</v>
      </c>
      <c r="C416" s="18" t="s">
        <v>254</v>
      </c>
    </row>
    <row r="417" spans="1:3" ht="30" x14ac:dyDescent="0.25">
      <c r="A417" s="11">
        <v>44</v>
      </c>
      <c r="B417" s="12" t="s">
        <v>138</v>
      </c>
      <c r="C417" s="18" t="s">
        <v>254</v>
      </c>
    </row>
    <row r="418" spans="1:3" ht="30" x14ac:dyDescent="0.25">
      <c r="A418" s="11">
        <v>45</v>
      </c>
      <c r="B418" s="12" t="s">
        <v>139</v>
      </c>
      <c r="C418" s="18" t="s">
        <v>254</v>
      </c>
    </row>
    <row r="419" spans="1:3" ht="30" x14ac:dyDescent="0.25">
      <c r="A419" s="11">
        <v>46</v>
      </c>
      <c r="B419" s="12" t="s">
        <v>140</v>
      </c>
      <c r="C419" s="18" t="s">
        <v>254</v>
      </c>
    </row>
    <row r="420" spans="1:3" x14ac:dyDescent="0.25">
      <c r="A420" s="39" t="s">
        <v>141</v>
      </c>
      <c r="B420" s="39"/>
      <c r="C420" s="39"/>
    </row>
    <row r="421" spans="1:3" x14ac:dyDescent="0.25">
      <c r="A421" s="11">
        <v>47</v>
      </c>
      <c r="B421" s="12" t="s">
        <v>126</v>
      </c>
      <c r="C421" s="18">
        <v>0</v>
      </c>
    </row>
    <row r="422" spans="1:3" x14ac:dyDescent="0.25">
      <c r="A422" s="11">
        <v>48</v>
      </c>
      <c r="B422" s="12" t="s">
        <v>142</v>
      </c>
      <c r="C422" s="18">
        <v>0</v>
      </c>
    </row>
    <row r="423" spans="1:3" ht="30" x14ac:dyDescent="0.25">
      <c r="A423" s="11">
        <v>49</v>
      </c>
      <c r="B423" s="12" t="s">
        <v>128</v>
      </c>
      <c r="C423" s="18">
        <v>0</v>
      </c>
    </row>
    <row r="424" spans="1:3" x14ac:dyDescent="0.25">
      <c r="A424" s="11">
        <v>50</v>
      </c>
      <c r="B424" s="12" t="s">
        <v>129</v>
      </c>
      <c r="C424" s="18">
        <v>0</v>
      </c>
    </row>
    <row r="425" spans="1:3" x14ac:dyDescent="0.25">
      <c r="A425" s="39" t="s">
        <v>143</v>
      </c>
      <c r="B425" s="39"/>
      <c r="C425" s="39"/>
    </row>
    <row r="426" spans="1:3" x14ac:dyDescent="0.25">
      <c r="A426" s="11">
        <v>51</v>
      </c>
      <c r="B426" s="12" t="s">
        <v>144</v>
      </c>
      <c r="C426" s="18">
        <v>67</v>
      </c>
    </row>
    <row r="427" spans="1:3" x14ac:dyDescent="0.25">
      <c r="A427" s="11">
        <v>52</v>
      </c>
      <c r="B427" s="12" t="s">
        <v>145</v>
      </c>
      <c r="C427" s="18">
        <v>0</v>
      </c>
    </row>
    <row r="428" spans="1:3" ht="30" x14ac:dyDescent="0.25">
      <c r="A428" s="11">
        <v>53</v>
      </c>
      <c r="B428" s="12" t="s">
        <v>146</v>
      </c>
      <c r="C428" s="18">
        <v>4881.7</v>
      </c>
    </row>
    <row r="429" spans="1:3" x14ac:dyDescent="0.25">
      <c r="B429" s="9"/>
    </row>
    <row r="430" spans="1:3" x14ac:dyDescent="0.25">
      <c r="B430" s="9"/>
    </row>
    <row r="431" spans="1:3" x14ac:dyDescent="0.25">
      <c r="B431" s="9"/>
    </row>
    <row r="432" spans="1:3" x14ac:dyDescent="0.25">
      <c r="B432" s="9"/>
    </row>
    <row r="433" spans="1:2" x14ac:dyDescent="0.25">
      <c r="B433" s="9"/>
    </row>
    <row r="434" spans="1:2" x14ac:dyDescent="0.25">
      <c r="B434" s="9"/>
    </row>
    <row r="435" spans="1:2" x14ac:dyDescent="0.25">
      <c r="B435" s="9"/>
    </row>
    <row r="436" spans="1:2" x14ac:dyDescent="0.25">
      <c r="B436" s="9"/>
    </row>
    <row r="437" spans="1:2" x14ac:dyDescent="0.25">
      <c r="B437" s="9"/>
    </row>
    <row r="438" spans="1:2" x14ac:dyDescent="0.25">
      <c r="B438" s="9"/>
    </row>
    <row r="439" spans="1:2" x14ac:dyDescent="0.25"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  <c r="B1599" s="9"/>
    </row>
    <row r="1600" spans="1:2" x14ac:dyDescent="0.25">
      <c r="A1600" s="5"/>
      <c r="B1600" s="9"/>
    </row>
    <row r="1601" spans="1:2" x14ac:dyDescent="0.25">
      <c r="A1601" s="5"/>
      <c r="B1601" s="9"/>
    </row>
    <row r="1602" spans="1:2" x14ac:dyDescent="0.25">
      <c r="A1602" s="5"/>
      <c r="B1602" s="9"/>
    </row>
    <row r="1603" spans="1:2" x14ac:dyDescent="0.25">
      <c r="A1603" s="5"/>
      <c r="B1603" s="9"/>
    </row>
    <row r="1604" spans="1:2" x14ac:dyDescent="0.25">
      <c r="A1604" s="5"/>
      <c r="B1604" s="9"/>
    </row>
    <row r="1605" spans="1:2" x14ac:dyDescent="0.25">
      <c r="A1605" s="5"/>
      <c r="B1605" s="9"/>
    </row>
    <row r="1606" spans="1:2" x14ac:dyDescent="0.25">
      <c r="A1606" s="5"/>
      <c r="B1606" s="9"/>
    </row>
    <row r="1607" spans="1:2" x14ac:dyDescent="0.25">
      <c r="A1607" s="5"/>
      <c r="B1607" s="9"/>
    </row>
    <row r="1608" spans="1:2" x14ac:dyDescent="0.25">
      <c r="A1608" s="5"/>
      <c r="B1608" s="9"/>
    </row>
    <row r="1609" spans="1:2" x14ac:dyDescent="0.25">
      <c r="A1609" s="5"/>
      <c r="B1609" s="9"/>
    </row>
    <row r="1610" spans="1:2" x14ac:dyDescent="0.25">
      <c r="A1610" s="5"/>
      <c r="B1610" s="9"/>
    </row>
    <row r="1611" spans="1:2" x14ac:dyDescent="0.25">
      <c r="A1611" s="5"/>
      <c r="B1611" s="9"/>
    </row>
    <row r="1612" spans="1:2" x14ac:dyDescent="0.25">
      <c r="A1612" s="5"/>
      <c r="B1612" s="9"/>
    </row>
    <row r="1613" spans="1:2" x14ac:dyDescent="0.25">
      <c r="A1613" s="5"/>
      <c r="B1613" s="9"/>
    </row>
    <row r="1614" spans="1:2" x14ac:dyDescent="0.25">
      <c r="A1614" s="5"/>
      <c r="B1614" s="9"/>
    </row>
    <row r="1615" spans="1:2" x14ac:dyDescent="0.25">
      <c r="A1615" s="5"/>
      <c r="B1615" s="9"/>
    </row>
    <row r="1616" spans="1:2" x14ac:dyDescent="0.25">
      <c r="A1616" s="5"/>
      <c r="B1616" s="9"/>
    </row>
    <row r="1617" spans="1:2" x14ac:dyDescent="0.25">
      <c r="A1617" s="5"/>
      <c r="B1617" s="9"/>
    </row>
    <row r="1618" spans="1:2" x14ac:dyDescent="0.25">
      <c r="A1618" s="5"/>
      <c r="B1618" s="9"/>
    </row>
    <row r="1619" spans="1:2" x14ac:dyDescent="0.25">
      <c r="A1619" s="5"/>
      <c r="B1619" s="9"/>
    </row>
    <row r="1620" spans="1:2" x14ac:dyDescent="0.25">
      <c r="A1620" s="5"/>
      <c r="B1620" s="9"/>
    </row>
    <row r="1621" spans="1:2" x14ac:dyDescent="0.25">
      <c r="A1621" s="5"/>
      <c r="B1621" s="9"/>
    </row>
    <row r="1622" spans="1:2" x14ac:dyDescent="0.25">
      <c r="A1622" s="5"/>
      <c r="B1622" s="9"/>
    </row>
    <row r="1623" spans="1:2" x14ac:dyDescent="0.25">
      <c r="A1623" s="5"/>
      <c r="B1623" s="9"/>
    </row>
    <row r="1624" spans="1:2" x14ac:dyDescent="0.25">
      <c r="A1624" s="5"/>
      <c r="B1624" s="9"/>
    </row>
    <row r="1625" spans="1:2" x14ac:dyDescent="0.25">
      <c r="A1625" s="5"/>
      <c r="B1625" s="9"/>
    </row>
    <row r="1626" spans="1:2" x14ac:dyDescent="0.25">
      <c r="A1626" s="5"/>
      <c r="B1626" s="9"/>
    </row>
    <row r="1627" spans="1:2" x14ac:dyDescent="0.25">
      <c r="A1627" s="5"/>
      <c r="B1627" s="9"/>
    </row>
    <row r="1628" spans="1:2" x14ac:dyDescent="0.25">
      <c r="A1628" s="5"/>
      <c r="B1628" s="9"/>
    </row>
    <row r="1629" spans="1:2" x14ac:dyDescent="0.25">
      <c r="A1629" s="5"/>
      <c r="B1629" s="9"/>
    </row>
    <row r="1630" spans="1:2" x14ac:dyDescent="0.25">
      <c r="A1630" s="5"/>
      <c r="B1630" s="9"/>
    </row>
    <row r="1631" spans="1:2" x14ac:dyDescent="0.25">
      <c r="A1631" s="5"/>
      <c r="B1631" s="9"/>
    </row>
    <row r="1632" spans="1:2" x14ac:dyDescent="0.25">
      <c r="A1632" s="5"/>
      <c r="B1632" s="9"/>
    </row>
    <row r="1633" spans="1:2" x14ac:dyDescent="0.25">
      <c r="A1633" s="5"/>
      <c r="B1633" s="9"/>
    </row>
    <row r="1634" spans="1:2" x14ac:dyDescent="0.25">
      <c r="A1634" s="5"/>
      <c r="B1634" s="9"/>
    </row>
    <row r="1635" spans="1:2" x14ac:dyDescent="0.25">
      <c r="A1635" s="5"/>
      <c r="B1635" s="9"/>
    </row>
    <row r="1636" spans="1:2" x14ac:dyDescent="0.25">
      <c r="A1636" s="5"/>
      <c r="B1636" s="9"/>
    </row>
    <row r="1637" spans="1:2" x14ac:dyDescent="0.25">
      <c r="A1637" s="5"/>
      <c r="B1637" s="9"/>
    </row>
    <row r="1638" spans="1:2" x14ac:dyDescent="0.25">
      <c r="A1638" s="5"/>
      <c r="B1638" s="9"/>
    </row>
    <row r="1639" spans="1:2" x14ac:dyDescent="0.25">
      <c r="A1639" s="5"/>
      <c r="B1639" s="9"/>
    </row>
    <row r="1640" spans="1:2" x14ac:dyDescent="0.25">
      <c r="A1640" s="5"/>
      <c r="B1640" s="9"/>
    </row>
    <row r="1641" spans="1:2" x14ac:dyDescent="0.25">
      <c r="A1641" s="5"/>
      <c r="B1641" s="9"/>
    </row>
    <row r="1642" spans="1:2" x14ac:dyDescent="0.25">
      <c r="A1642" s="5"/>
      <c r="B1642" s="9"/>
    </row>
    <row r="1643" spans="1:2" x14ac:dyDescent="0.25">
      <c r="A1643" s="5"/>
      <c r="B1643" s="9"/>
    </row>
    <row r="1644" spans="1:2" x14ac:dyDescent="0.25">
      <c r="A1644" s="5"/>
      <c r="B1644" s="9"/>
    </row>
    <row r="1645" spans="1:2" x14ac:dyDescent="0.25">
      <c r="A1645" s="5"/>
      <c r="B1645" s="9"/>
    </row>
    <row r="1646" spans="1:2" x14ac:dyDescent="0.25">
      <c r="A1646" s="5"/>
      <c r="B1646" s="9"/>
    </row>
    <row r="1647" spans="1:2" x14ac:dyDescent="0.25">
      <c r="A1647" s="5"/>
      <c r="B1647" s="9"/>
    </row>
    <row r="1648" spans="1:2" x14ac:dyDescent="0.25">
      <c r="A1648" s="5"/>
      <c r="B1648" s="9"/>
    </row>
    <row r="1649" spans="1:2" x14ac:dyDescent="0.25">
      <c r="A1649" s="5"/>
      <c r="B1649" s="9"/>
    </row>
    <row r="1650" spans="1:2" x14ac:dyDescent="0.25">
      <c r="A1650" s="5"/>
      <c r="B1650" s="9"/>
    </row>
    <row r="1651" spans="1:2" x14ac:dyDescent="0.25">
      <c r="A1651" s="5"/>
      <c r="B1651" s="9"/>
    </row>
    <row r="1652" spans="1:2" x14ac:dyDescent="0.25">
      <c r="A1652" s="5"/>
      <c r="B1652" s="9"/>
    </row>
    <row r="1653" spans="1:2" x14ac:dyDescent="0.25">
      <c r="A1653" s="5"/>
      <c r="B1653" s="9"/>
    </row>
    <row r="1654" spans="1:2" x14ac:dyDescent="0.25">
      <c r="A1654" s="5"/>
      <c r="B1654" s="9"/>
    </row>
    <row r="1655" spans="1:2" x14ac:dyDescent="0.25">
      <c r="A1655" s="5"/>
      <c r="B1655" s="9"/>
    </row>
    <row r="1656" spans="1:2" x14ac:dyDescent="0.25">
      <c r="A1656" s="5"/>
      <c r="B1656" s="9"/>
    </row>
    <row r="1657" spans="1:2" x14ac:dyDescent="0.25">
      <c r="A1657" s="5"/>
      <c r="B1657" s="9"/>
    </row>
    <row r="1658" spans="1:2" x14ac:dyDescent="0.25">
      <c r="A1658" s="5"/>
      <c r="B1658" s="9"/>
    </row>
    <row r="1659" spans="1:2" x14ac:dyDescent="0.25">
      <c r="A1659" s="5"/>
      <c r="B1659" s="9"/>
    </row>
    <row r="1660" spans="1:2" x14ac:dyDescent="0.25">
      <c r="A1660" s="5"/>
      <c r="B1660" s="9"/>
    </row>
    <row r="1661" spans="1:2" x14ac:dyDescent="0.25">
      <c r="A1661" s="5"/>
      <c r="B1661" s="9"/>
    </row>
    <row r="1662" spans="1:2" x14ac:dyDescent="0.25">
      <c r="A1662" s="5"/>
      <c r="B1662" s="9"/>
    </row>
    <row r="1663" spans="1:2" x14ac:dyDescent="0.25">
      <c r="A1663" s="5"/>
      <c r="B1663" s="9"/>
    </row>
    <row r="1664" spans="1:2" x14ac:dyDescent="0.25">
      <c r="A1664" s="5"/>
      <c r="B1664" s="9"/>
    </row>
    <row r="1665" spans="1:2" x14ac:dyDescent="0.25">
      <c r="A1665" s="5"/>
      <c r="B1665" s="9"/>
    </row>
    <row r="1666" spans="1:2" x14ac:dyDescent="0.25">
      <c r="A1666" s="5"/>
      <c r="B1666" s="9"/>
    </row>
    <row r="1667" spans="1:2" x14ac:dyDescent="0.25">
      <c r="A1667" s="5"/>
      <c r="B1667" s="9"/>
    </row>
    <row r="1668" spans="1:2" x14ac:dyDescent="0.25">
      <c r="A1668" s="5"/>
      <c r="B1668" s="9"/>
    </row>
    <row r="1669" spans="1:2" x14ac:dyDescent="0.25">
      <c r="A1669" s="5"/>
      <c r="B1669" s="9"/>
    </row>
    <row r="1670" spans="1:2" x14ac:dyDescent="0.25">
      <c r="A1670" s="5"/>
      <c r="B1670" s="9"/>
    </row>
    <row r="1671" spans="1:2" x14ac:dyDescent="0.25">
      <c r="A1671" s="5"/>
      <c r="B1671" s="9"/>
    </row>
    <row r="1672" spans="1:2" x14ac:dyDescent="0.25">
      <c r="A1672" s="5"/>
      <c r="B1672" s="9"/>
    </row>
    <row r="1673" spans="1:2" x14ac:dyDescent="0.25">
      <c r="A1673" s="5"/>
      <c r="B1673" s="9"/>
    </row>
    <row r="1674" spans="1:2" x14ac:dyDescent="0.25">
      <c r="A1674" s="5"/>
      <c r="B1674" s="9"/>
    </row>
    <row r="1675" spans="1:2" x14ac:dyDescent="0.25">
      <c r="A1675" s="5"/>
      <c r="B1675" s="9"/>
    </row>
    <row r="1676" spans="1:2" x14ac:dyDescent="0.25">
      <c r="A1676" s="5"/>
      <c r="B1676" s="9"/>
    </row>
    <row r="1677" spans="1:2" x14ac:dyDescent="0.25">
      <c r="A1677" s="5"/>
      <c r="B1677" s="9"/>
    </row>
    <row r="1678" spans="1:2" x14ac:dyDescent="0.25">
      <c r="A1678" s="5"/>
      <c r="B1678" s="9"/>
    </row>
    <row r="1679" spans="1:2" x14ac:dyDescent="0.25">
      <c r="A1679" s="5"/>
      <c r="B1679" s="9"/>
    </row>
    <row r="1680" spans="1:2" x14ac:dyDescent="0.25">
      <c r="A1680" s="5"/>
      <c r="B1680" s="9"/>
    </row>
    <row r="1681" spans="1:2" x14ac:dyDescent="0.25">
      <c r="A1681" s="5"/>
      <c r="B1681" s="9"/>
    </row>
    <row r="1682" spans="1:2" x14ac:dyDescent="0.25">
      <c r="A1682" s="5"/>
      <c r="B1682" s="9"/>
    </row>
    <row r="1683" spans="1:2" x14ac:dyDescent="0.25">
      <c r="A1683" s="5"/>
      <c r="B1683" s="9"/>
    </row>
    <row r="1684" spans="1:2" x14ac:dyDescent="0.25">
      <c r="A1684" s="5"/>
      <c r="B1684" s="9"/>
    </row>
    <row r="1685" spans="1:2" x14ac:dyDescent="0.25">
      <c r="A1685" s="5"/>
      <c r="B1685" s="9"/>
    </row>
    <row r="1686" spans="1:2" x14ac:dyDescent="0.25">
      <c r="A1686" s="5"/>
      <c r="B1686" s="9"/>
    </row>
    <row r="1687" spans="1:2" x14ac:dyDescent="0.25">
      <c r="A1687" s="5"/>
      <c r="B1687" s="9"/>
    </row>
    <row r="1688" spans="1:2" x14ac:dyDescent="0.25">
      <c r="A1688" s="5"/>
      <c r="B1688" s="9"/>
    </row>
    <row r="1689" spans="1:2" x14ac:dyDescent="0.25">
      <c r="A1689" s="5"/>
      <c r="B1689" s="9"/>
    </row>
    <row r="1690" spans="1:2" x14ac:dyDescent="0.25">
      <c r="A1690" s="5"/>
      <c r="B1690" s="9"/>
    </row>
    <row r="1691" spans="1:2" x14ac:dyDescent="0.25">
      <c r="A1691" s="5"/>
      <c r="B1691" s="9"/>
    </row>
    <row r="1692" spans="1:2" x14ac:dyDescent="0.25">
      <c r="A1692" s="5"/>
      <c r="B1692" s="9"/>
    </row>
    <row r="1693" spans="1:2" x14ac:dyDescent="0.25">
      <c r="A1693" s="5"/>
      <c r="B1693" s="9"/>
    </row>
    <row r="1694" spans="1:2" x14ac:dyDescent="0.25">
      <c r="A1694" s="5"/>
      <c r="B1694" s="9"/>
    </row>
    <row r="1695" spans="1:2" x14ac:dyDescent="0.25">
      <c r="A1695" s="5"/>
    </row>
  </sheetData>
  <mergeCells count="37">
    <mergeCell ref="A182:C182"/>
    <mergeCell ref="A295:C295"/>
    <mergeCell ref="A299:C299"/>
    <mergeCell ref="A317:C317"/>
    <mergeCell ref="A336:C336"/>
    <mergeCell ref="A397:C397"/>
    <mergeCell ref="A255:C255"/>
    <mergeCell ref="A5:B5"/>
    <mergeCell ref="A6:B6"/>
    <mergeCell ref="A7:B7"/>
    <mergeCell ref="A8:C8"/>
    <mergeCell ref="A202:C202"/>
    <mergeCell ref="A126:C126"/>
    <mergeCell ref="A110:C110"/>
    <mergeCell ref="A134:C134"/>
    <mergeCell ref="A174:C174"/>
    <mergeCell ref="A166:C166"/>
    <mergeCell ref="A150:C150"/>
    <mergeCell ref="A118:C118"/>
    <mergeCell ref="A142:C142"/>
    <mergeCell ref="A158:C158"/>
    <mergeCell ref="A4:C4"/>
    <mergeCell ref="A425:C425"/>
    <mergeCell ref="A10:C10"/>
    <mergeCell ref="A38:C38"/>
    <mergeCell ref="A53:C53"/>
    <mergeCell ref="A102:C102"/>
    <mergeCell ref="A190:C190"/>
    <mergeCell ref="A285:C285"/>
    <mergeCell ref="A291:C291"/>
    <mergeCell ref="A402:C402"/>
    <mergeCell ref="A409:C409"/>
    <mergeCell ref="A420:C420"/>
    <mergeCell ref="A42:C42"/>
    <mergeCell ref="A278:C278"/>
    <mergeCell ref="A205:C205"/>
    <mergeCell ref="A223:C223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2020-03-24T07:40:43Z</dcterms:modified>
</cp:coreProperties>
</file>