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бщая" sheetId="11" r:id="rId1"/>
    <sheet name="12,71" sheetId="20" r:id="rId2"/>
    <sheet name="13,23" sheetId="21" r:id="rId3"/>
    <sheet name="13,73" sheetId="22" r:id="rId4"/>
    <sheet name="14,30" sheetId="23" r:id="rId5"/>
  </sheets>
  <definedNames>
    <definedName name="_xlnm._FilterDatabase" localSheetId="0" hidden="1">общая!$A$7:$P$40</definedName>
    <definedName name="_xlnm.Print_Area" localSheetId="0">общая!$A$1:$P$46</definedName>
  </definedNames>
  <calcPr calcId="144525"/>
</workbook>
</file>

<file path=xl/calcChain.xml><?xml version="1.0" encoding="utf-8"?>
<calcChain xmlns="http://schemas.openxmlformats.org/spreadsheetml/2006/main">
  <c r="L35" i="11" l="1"/>
  <c r="J35" i="11"/>
  <c r="H35" i="11"/>
  <c r="L28" i="11"/>
  <c r="J28" i="11"/>
  <c r="H28" i="11"/>
  <c r="P28" i="11" s="1"/>
  <c r="L26" i="11"/>
  <c r="J26" i="11"/>
  <c r="H26" i="11"/>
  <c r="P25" i="11"/>
  <c r="O25" i="11"/>
  <c r="N25" i="11"/>
  <c r="L19" i="11"/>
  <c r="J19" i="11"/>
  <c r="H19" i="11"/>
  <c r="P19" i="11" l="1"/>
  <c r="P26" i="11"/>
  <c r="P35" i="11"/>
  <c r="O35" i="11"/>
  <c r="N35" i="11"/>
  <c r="O28" i="11"/>
  <c r="N28" i="11"/>
  <c r="O19" i="11"/>
  <c r="O26" i="11"/>
  <c r="N26" i="11"/>
  <c r="N19" i="11"/>
  <c r="P34" i="11"/>
  <c r="N34" i="11"/>
  <c r="P27" i="11"/>
  <c r="N27" i="11"/>
  <c r="P18" i="11"/>
  <c r="N18" i="11"/>
  <c r="P16" i="11" l="1"/>
  <c r="O34" i="11" l="1"/>
  <c r="O27" i="11"/>
  <c r="O9" i="11"/>
  <c r="O10" i="11"/>
  <c r="O11" i="11"/>
  <c r="O12" i="11"/>
  <c r="O13" i="11"/>
  <c r="O14" i="11"/>
  <c r="O15" i="11"/>
  <c r="O16" i="11"/>
  <c r="O17" i="11"/>
  <c r="O20" i="11"/>
  <c r="O21" i="11"/>
  <c r="O22" i="11"/>
  <c r="O23" i="11"/>
  <c r="O24" i="11"/>
  <c r="O29" i="11"/>
  <c r="O30" i="11"/>
  <c r="O31" i="11"/>
  <c r="O32" i="11"/>
  <c r="O33" i="11"/>
  <c r="O36" i="11"/>
  <c r="O37" i="11"/>
  <c r="O38" i="11"/>
  <c r="O39" i="11"/>
  <c r="O40" i="11"/>
  <c r="O8" i="11"/>
  <c r="M39" i="11"/>
  <c r="M40" i="11"/>
  <c r="M38" i="11"/>
  <c r="L37" i="11"/>
  <c r="L38" i="11"/>
  <c r="J37" i="11"/>
  <c r="J38" i="11"/>
  <c r="F9" i="11" l="1"/>
  <c r="F10" i="11"/>
  <c r="F11" i="11"/>
  <c r="F12" i="11"/>
  <c r="F13" i="11"/>
  <c r="F14" i="11"/>
  <c r="F15" i="11"/>
  <c r="F17" i="11"/>
  <c r="F20" i="11"/>
  <c r="F21" i="11"/>
  <c r="F22" i="11"/>
  <c r="F23" i="11"/>
  <c r="F24" i="11"/>
  <c r="F29" i="11"/>
  <c r="F30" i="11"/>
  <c r="F31" i="11"/>
  <c r="F32" i="11"/>
  <c r="F33" i="11"/>
  <c r="F36" i="11"/>
  <c r="F37" i="11"/>
  <c r="F38" i="11"/>
  <c r="F39" i="11"/>
  <c r="F40" i="11"/>
  <c r="F8" i="11"/>
  <c r="P8" i="11" l="1"/>
  <c r="N8" i="11"/>
  <c r="N39" i="11"/>
  <c r="P39" i="11"/>
  <c r="P37" i="11"/>
  <c r="N37" i="11"/>
  <c r="N32" i="11"/>
  <c r="P32" i="11"/>
  <c r="N30" i="11"/>
  <c r="P30" i="11"/>
  <c r="P24" i="11"/>
  <c r="N24" i="11"/>
  <c r="P22" i="11"/>
  <c r="N22" i="11"/>
  <c r="P20" i="11"/>
  <c r="N20" i="11"/>
  <c r="P17" i="11"/>
  <c r="N17" i="11"/>
  <c r="N14" i="11"/>
  <c r="P14" i="11"/>
  <c r="N12" i="11"/>
  <c r="P12" i="11"/>
  <c r="N10" i="11"/>
  <c r="P10" i="11"/>
  <c r="N40" i="11"/>
  <c r="P40" i="11"/>
  <c r="N38" i="11"/>
  <c r="P38" i="11"/>
  <c r="N36" i="11"/>
  <c r="P36" i="11"/>
  <c r="P33" i="11"/>
  <c r="N33" i="11"/>
  <c r="N31" i="11"/>
  <c r="P31" i="11"/>
  <c r="P29" i="11"/>
  <c r="N29" i="11"/>
  <c r="N23" i="11"/>
  <c r="P23" i="11"/>
  <c r="N21" i="11"/>
  <c r="P21" i="11"/>
  <c r="N15" i="11"/>
  <c r="P15" i="11"/>
  <c r="N13" i="11"/>
  <c r="P13" i="11"/>
  <c r="N11" i="11"/>
  <c r="P11" i="11"/>
  <c r="N9" i="11"/>
  <c r="P9" i="11"/>
</calcChain>
</file>

<file path=xl/sharedStrings.xml><?xml version="1.0" encoding="utf-8"?>
<sst xmlns="http://schemas.openxmlformats.org/spreadsheetml/2006/main" count="160" uniqueCount="48">
  <si>
    <t>Наименование улицы</t>
  </si>
  <si>
    <t>Ген. Лизюкова</t>
  </si>
  <si>
    <t>Вл.Невского</t>
  </si>
  <si>
    <t>Новгородская</t>
  </si>
  <si>
    <t>1А</t>
  </si>
  <si>
    <t>1АВ</t>
  </si>
  <si>
    <t xml:space="preserve">Хользунова </t>
  </si>
  <si>
    <t>100В</t>
  </si>
  <si>
    <t>93А</t>
  </si>
  <si>
    <t xml:space="preserve"> Беговая,</t>
  </si>
  <si>
    <t>б.Победы</t>
  </si>
  <si>
    <t xml:space="preserve">60 лет ВЛКСМ,  </t>
  </si>
  <si>
    <t xml:space="preserve">60 лет ВЛКСМ, </t>
  </si>
  <si>
    <t>9А</t>
  </si>
  <si>
    <t>лифт</t>
  </si>
  <si>
    <t>вывоз ТБО</t>
  </si>
  <si>
    <t>тех. освид.</t>
  </si>
  <si>
    <t>тариф для остальных этажей</t>
  </si>
  <si>
    <t xml:space="preserve">по ООО "Управляющая компания Бульвар Победы " </t>
  </si>
  <si>
    <t>кол-во этажей</t>
  </si>
  <si>
    <t>48г</t>
  </si>
  <si>
    <t>10-14</t>
  </si>
  <si>
    <t>Ант.-Овсеенко</t>
  </si>
  <si>
    <t>7</t>
  </si>
  <si>
    <t>12,22 (кв. 106-139)</t>
  </si>
  <si>
    <t>12,22 (кв.1-36)</t>
  </si>
  <si>
    <t>Информация о тарифе на содержание жилья с 1 июля 2016 года</t>
  </si>
  <si>
    <t>тариф "сод. и ремонт ж/ пом." с 01.07.2016 г.</t>
  </si>
  <si>
    <t xml:space="preserve">               15,37 (кв. 108,109,110 - 19,79)</t>
  </si>
  <si>
    <t>тариф "содержание и ремонт ж/ пом."</t>
  </si>
  <si>
    <t>12,22 (кв. 80-115 и 160-195)</t>
  </si>
  <si>
    <t>вывоз ТБО с 01.07.2016 г.</t>
  </si>
  <si>
    <t>лифт с 01.07.2016 г.</t>
  </si>
  <si>
    <t>тех. освид. С 01.07.2016 г.</t>
  </si>
  <si>
    <t>тариф без лифта (1 и 2 эт.) с 01.07.2016</t>
  </si>
  <si>
    <t>15,98 (кв. 108,109,110 -20,57)</t>
  </si>
  <si>
    <t>тариф для остальных этажей с 01.07.2016 г.</t>
  </si>
  <si>
    <t>9</t>
  </si>
  <si>
    <t>№             пп</t>
  </si>
  <si>
    <t>№ дома</t>
  </si>
  <si>
    <t xml:space="preserve">тариф без лифта (1 и 2 эт.) </t>
  </si>
  <si>
    <t>(168-194 кв.) 12,71</t>
  </si>
  <si>
    <t>(1-36 кв.)   12,71</t>
  </si>
  <si>
    <t>(106-139 кв.) 12,71</t>
  </si>
  <si>
    <t>(80-114 кв. и 160-195 кв.)        12,71</t>
  </si>
  <si>
    <t>остальные 13,73</t>
  </si>
  <si>
    <t>вывоз ТБО с 01.07. 2016 г.</t>
  </si>
  <si>
    <t>тех. освид. С 01.07.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</si>
</sst>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2" fontId="1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2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/>
    <xf numFmtId="2" fontId="1" fillId="0" borderId="6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28" workbookViewId="0">
      <selection activeCell="A46" sqref="A46"/>
    </sheetView>
  </sheetViews>
  <sheetFormatPr defaultRowHeight="12.75" x14ac:dyDescent="0.2"/>
  <cols>
    <col min="1" max="1" width="4.5703125" style="12" customWidth="1"/>
    <col min="2" max="2" width="13.28515625" style="12" customWidth="1"/>
    <col min="3" max="3" width="5.28515625" style="11" customWidth="1"/>
    <col min="4" max="4" width="6.42578125" style="11" customWidth="1"/>
    <col min="5" max="5" width="14" style="11" hidden="1" customWidth="1"/>
    <col min="6" max="6" width="14.28515625" style="11" customWidth="1"/>
    <col min="7" max="7" width="7" style="11" hidden="1" customWidth="1"/>
    <col min="8" max="8" width="8" style="11" customWidth="1"/>
    <col min="9" max="9" width="6.140625" style="11" hidden="1" customWidth="1"/>
    <col min="10" max="10" width="6.42578125" style="11" customWidth="1"/>
    <col min="11" max="11" width="6.5703125" style="11" hidden="1" customWidth="1"/>
    <col min="12" max="12" width="7.28515625" style="11" customWidth="1"/>
    <col min="13" max="13" width="11.42578125" style="11" hidden="1" customWidth="1"/>
    <col min="14" max="14" width="10.85546875" style="11" customWidth="1"/>
    <col min="15" max="15" width="9.28515625" style="11" hidden="1" customWidth="1"/>
    <col min="16" max="16" width="11" style="11" customWidth="1"/>
    <col min="17" max="16384" width="9.140625" style="12"/>
  </cols>
  <sheetData>
    <row r="1" spans="1:16" ht="15" x14ac:dyDescent="0.25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6" ht="15" x14ac:dyDescent="0.25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6" x14ac:dyDescent="0.2">
      <c r="A3" s="13"/>
      <c r="B3" s="13"/>
      <c r="C3" s="13"/>
      <c r="D3" s="14"/>
      <c r="E3" s="13"/>
      <c r="F3" s="13"/>
      <c r="G3" s="13"/>
      <c r="H3" s="13"/>
      <c r="I3" s="13"/>
      <c r="J3" s="13"/>
      <c r="K3" s="13"/>
      <c r="L3" s="14"/>
      <c r="M3" s="14"/>
      <c r="N3" s="14"/>
    </row>
    <row r="4" spans="1:16" ht="15" customHeight="1" x14ac:dyDescent="0.2">
      <c r="A4" s="34" t="s">
        <v>38</v>
      </c>
      <c r="B4" s="34" t="s">
        <v>0</v>
      </c>
      <c r="C4" s="34" t="s">
        <v>39</v>
      </c>
      <c r="D4" s="34" t="s">
        <v>19</v>
      </c>
      <c r="E4" s="36" t="s">
        <v>29</v>
      </c>
      <c r="F4" s="36" t="s">
        <v>27</v>
      </c>
      <c r="G4" s="34" t="s">
        <v>15</v>
      </c>
      <c r="H4" s="34" t="s">
        <v>46</v>
      </c>
      <c r="I4" s="37" t="s">
        <v>14</v>
      </c>
      <c r="J4" s="38" t="s">
        <v>32</v>
      </c>
      <c r="K4" s="34" t="s">
        <v>16</v>
      </c>
      <c r="L4" s="34" t="s">
        <v>47</v>
      </c>
      <c r="M4" s="34" t="s">
        <v>40</v>
      </c>
      <c r="N4" s="34" t="s">
        <v>34</v>
      </c>
      <c r="O4" s="34" t="s">
        <v>17</v>
      </c>
      <c r="P4" s="34" t="s">
        <v>36</v>
      </c>
    </row>
    <row r="5" spans="1:16" ht="12.75" customHeight="1" x14ac:dyDescent="0.2">
      <c r="A5" s="34"/>
      <c r="B5" s="34"/>
      <c r="C5" s="34"/>
      <c r="D5" s="34"/>
      <c r="E5" s="36"/>
      <c r="F5" s="36"/>
      <c r="G5" s="34"/>
      <c r="H5" s="34"/>
      <c r="I5" s="37"/>
      <c r="J5" s="39"/>
      <c r="K5" s="34"/>
      <c r="L5" s="34"/>
      <c r="M5" s="34"/>
      <c r="N5" s="34"/>
      <c r="O5" s="34"/>
      <c r="P5" s="34"/>
    </row>
    <row r="6" spans="1:16" ht="54.75" customHeight="1" x14ac:dyDescent="0.2">
      <c r="A6" s="34"/>
      <c r="B6" s="34"/>
      <c r="C6" s="34"/>
      <c r="D6" s="34"/>
      <c r="E6" s="36"/>
      <c r="F6" s="36"/>
      <c r="G6" s="34"/>
      <c r="H6" s="34"/>
      <c r="I6" s="37"/>
      <c r="J6" s="40"/>
      <c r="K6" s="34"/>
      <c r="L6" s="34"/>
      <c r="M6" s="34"/>
      <c r="N6" s="34"/>
      <c r="O6" s="34"/>
      <c r="P6" s="34"/>
    </row>
    <row r="7" spans="1:16" ht="20.25" customHeight="1" x14ac:dyDescent="0.2">
      <c r="A7" s="15"/>
      <c r="B7" s="15"/>
      <c r="C7" s="15"/>
      <c r="D7" s="15"/>
      <c r="E7" s="16"/>
      <c r="F7" s="16"/>
      <c r="G7" s="16"/>
      <c r="H7" s="16"/>
      <c r="I7" s="17"/>
      <c r="J7" s="18"/>
      <c r="K7" s="15"/>
      <c r="L7" s="15"/>
      <c r="M7" s="15"/>
      <c r="N7" s="15"/>
      <c r="O7" s="15"/>
      <c r="P7" s="15"/>
    </row>
    <row r="8" spans="1:16" x14ac:dyDescent="0.2">
      <c r="A8" s="19">
        <v>1</v>
      </c>
      <c r="B8" s="19" t="s">
        <v>11</v>
      </c>
      <c r="C8" s="20">
        <v>5</v>
      </c>
      <c r="D8" s="20">
        <v>9</v>
      </c>
      <c r="E8" s="21">
        <v>13.2</v>
      </c>
      <c r="F8" s="22">
        <f>E8*1.04</f>
        <v>13.728</v>
      </c>
      <c r="G8" s="22">
        <v>2.64</v>
      </c>
      <c r="H8" s="22">
        <v>2.75</v>
      </c>
      <c r="I8" s="21">
        <v>4.12</v>
      </c>
      <c r="J8" s="21">
        <v>4.28</v>
      </c>
      <c r="K8" s="21">
        <v>0.3</v>
      </c>
      <c r="L8" s="21">
        <v>0.31</v>
      </c>
      <c r="M8" s="21">
        <v>15.84</v>
      </c>
      <c r="N8" s="21">
        <f>F8+H8</f>
        <v>16.478000000000002</v>
      </c>
      <c r="O8" s="21">
        <f>E8+G8+I8+K8</f>
        <v>20.260000000000002</v>
      </c>
      <c r="P8" s="21">
        <f>F8+H8+J8+L8</f>
        <v>21.068000000000001</v>
      </c>
    </row>
    <row r="9" spans="1:16" x14ac:dyDescent="0.2">
      <c r="A9" s="19">
        <v>2</v>
      </c>
      <c r="B9" s="19" t="s">
        <v>12</v>
      </c>
      <c r="C9" s="20">
        <v>13</v>
      </c>
      <c r="D9" s="20">
        <v>9</v>
      </c>
      <c r="E9" s="21">
        <v>13.2</v>
      </c>
      <c r="F9" s="22">
        <f t="shared" ref="F9:F40" si="0">E9*1.04</f>
        <v>13.728</v>
      </c>
      <c r="G9" s="22">
        <v>2.64</v>
      </c>
      <c r="H9" s="22">
        <v>2.75</v>
      </c>
      <c r="I9" s="21">
        <v>4.12</v>
      </c>
      <c r="J9" s="21">
        <v>4.28</v>
      </c>
      <c r="K9" s="21">
        <v>0.3</v>
      </c>
      <c r="L9" s="21">
        <v>0.31</v>
      </c>
      <c r="M9" s="21">
        <v>15.84</v>
      </c>
      <c r="N9" s="21">
        <f t="shared" ref="N9:N40" si="1">F9+H9</f>
        <v>16.478000000000002</v>
      </c>
      <c r="O9" s="21">
        <f t="shared" ref="O9:O40" si="2">E9+G9+I9+K9</f>
        <v>20.260000000000002</v>
      </c>
      <c r="P9" s="21">
        <f t="shared" ref="P9:P40" si="3">F9+H9+J9+L9</f>
        <v>21.068000000000001</v>
      </c>
    </row>
    <row r="10" spans="1:16" x14ac:dyDescent="0.2">
      <c r="A10" s="19">
        <v>3</v>
      </c>
      <c r="B10" s="19" t="s">
        <v>12</v>
      </c>
      <c r="C10" s="20">
        <v>15</v>
      </c>
      <c r="D10" s="20">
        <v>9</v>
      </c>
      <c r="E10" s="21">
        <v>13.2</v>
      </c>
      <c r="F10" s="22">
        <f t="shared" si="0"/>
        <v>13.728</v>
      </c>
      <c r="G10" s="22">
        <v>2.64</v>
      </c>
      <c r="H10" s="22">
        <v>2.75</v>
      </c>
      <c r="I10" s="21">
        <v>4.12</v>
      </c>
      <c r="J10" s="21">
        <v>4.28</v>
      </c>
      <c r="K10" s="21">
        <v>0.3</v>
      </c>
      <c r="L10" s="21">
        <v>0.31</v>
      </c>
      <c r="M10" s="21">
        <v>15.84</v>
      </c>
      <c r="N10" s="21">
        <f t="shared" si="1"/>
        <v>16.478000000000002</v>
      </c>
      <c r="O10" s="21">
        <f t="shared" si="2"/>
        <v>20.260000000000002</v>
      </c>
      <c r="P10" s="21">
        <f t="shared" si="3"/>
        <v>21.068000000000001</v>
      </c>
    </row>
    <row r="11" spans="1:16" x14ac:dyDescent="0.2">
      <c r="A11" s="19">
        <v>4</v>
      </c>
      <c r="B11" s="19" t="s">
        <v>9</v>
      </c>
      <c r="C11" s="20">
        <v>166</v>
      </c>
      <c r="D11" s="20">
        <v>9</v>
      </c>
      <c r="E11" s="21">
        <v>13.2</v>
      </c>
      <c r="F11" s="22">
        <f t="shared" si="0"/>
        <v>13.728</v>
      </c>
      <c r="G11" s="22">
        <v>2.64</v>
      </c>
      <c r="H11" s="22">
        <v>2.75</v>
      </c>
      <c r="I11" s="21">
        <v>4.12</v>
      </c>
      <c r="J11" s="21">
        <v>4.28</v>
      </c>
      <c r="K11" s="21">
        <v>0.3</v>
      </c>
      <c r="L11" s="21">
        <v>0.31</v>
      </c>
      <c r="M11" s="21">
        <v>15.84</v>
      </c>
      <c r="N11" s="21">
        <f t="shared" si="1"/>
        <v>16.478000000000002</v>
      </c>
      <c r="O11" s="21">
        <f t="shared" si="2"/>
        <v>20.260000000000002</v>
      </c>
      <c r="P11" s="21">
        <f t="shared" si="3"/>
        <v>21.068000000000001</v>
      </c>
    </row>
    <row r="12" spans="1:16" x14ac:dyDescent="0.2">
      <c r="A12" s="19">
        <v>5</v>
      </c>
      <c r="B12" s="19" t="s">
        <v>2</v>
      </c>
      <c r="C12" s="20" t="s">
        <v>4</v>
      </c>
      <c r="D12" s="20">
        <v>9</v>
      </c>
      <c r="E12" s="21">
        <v>13.2</v>
      </c>
      <c r="F12" s="22">
        <f t="shared" si="0"/>
        <v>13.728</v>
      </c>
      <c r="G12" s="22">
        <v>2.64</v>
      </c>
      <c r="H12" s="22">
        <v>2.75</v>
      </c>
      <c r="I12" s="21">
        <v>4.12</v>
      </c>
      <c r="J12" s="21">
        <v>4.28</v>
      </c>
      <c r="K12" s="21">
        <v>0.3</v>
      </c>
      <c r="L12" s="21">
        <v>0.31</v>
      </c>
      <c r="M12" s="21">
        <v>15.84</v>
      </c>
      <c r="N12" s="21">
        <f t="shared" si="1"/>
        <v>16.478000000000002</v>
      </c>
      <c r="O12" s="21">
        <f t="shared" si="2"/>
        <v>20.260000000000002</v>
      </c>
      <c r="P12" s="21">
        <f t="shared" si="3"/>
        <v>21.068000000000001</v>
      </c>
    </row>
    <row r="13" spans="1:16" x14ac:dyDescent="0.2">
      <c r="A13" s="19">
        <v>6</v>
      </c>
      <c r="B13" s="19" t="s">
        <v>2</v>
      </c>
      <c r="C13" s="20" t="s">
        <v>5</v>
      </c>
      <c r="D13" s="20">
        <v>12</v>
      </c>
      <c r="E13" s="21">
        <v>13.2</v>
      </c>
      <c r="F13" s="22">
        <f t="shared" si="0"/>
        <v>13.728</v>
      </c>
      <c r="G13" s="22">
        <v>2.64</v>
      </c>
      <c r="H13" s="22">
        <v>2.75</v>
      </c>
      <c r="I13" s="21">
        <v>4.12</v>
      </c>
      <c r="J13" s="21">
        <v>4.28</v>
      </c>
      <c r="K13" s="21">
        <v>0.3</v>
      </c>
      <c r="L13" s="21">
        <v>0.31</v>
      </c>
      <c r="M13" s="21">
        <v>15.84</v>
      </c>
      <c r="N13" s="21">
        <f t="shared" si="1"/>
        <v>16.478000000000002</v>
      </c>
      <c r="O13" s="21">
        <f t="shared" si="2"/>
        <v>20.260000000000002</v>
      </c>
      <c r="P13" s="21">
        <f t="shared" si="3"/>
        <v>21.068000000000001</v>
      </c>
    </row>
    <row r="14" spans="1:16" x14ac:dyDescent="0.2">
      <c r="A14" s="19">
        <v>7</v>
      </c>
      <c r="B14" s="19" t="s">
        <v>2</v>
      </c>
      <c r="C14" s="20">
        <v>8</v>
      </c>
      <c r="D14" s="20">
        <v>9</v>
      </c>
      <c r="E14" s="21">
        <v>13.2</v>
      </c>
      <c r="F14" s="22">
        <f t="shared" si="0"/>
        <v>13.728</v>
      </c>
      <c r="G14" s="22">
        <v>2.64</v>
      </c>
      <c r="H14" s="22">
        <v>2.75</v>
      </c>
      <c r="I14" s="21">
        <v>4.12</v>
      </c>
      <c r="J14" s="21">
        <v>4.28</v>
      </c>
      <c r="K14" s="21">
        <v>0.3</v>
      </c>
      <c r="L14" s="21">
        <v>0.31</v>
      </c>
      <c r="M14" s="21">
        <v>15.84</v>
      </c>
      <c r="N14" s="21">
        <f t="shared" si="1"/>
        <v>16.478000000000002</v>
      </c>
      <c r="O14" s="21">
        <f t="shared" si="2"/>
        <v>20.260000000000002</v>
      </c>
      <c r="P14" s="21">
        <f t="shared" si="3"/>
        <v>21.068000000000001</v>
      </c>
    </row>
    <row r="15" spans="1:16" x14ac:dyDescent="0.2">
      <c r="A15" s="19">
        <v>8</v>
      </c>
      <c r="B15" s="19" t="s">
        <v>2</v>
      </c>
      <c r="C15" s="20" t="s">
        <v>13</v>
      </c>
      <c r="D15" s="20">
        <v>12</v>
      </c>
      <c r="E15" s="21">
        <v>13.2</v>
      </c>
      <c r="F15" s="22">
        <f t="shared" si="0"/>
        <v>13.728</v>
      </c>
      <c r="G15" s="22">
        <v>2.64</v>
      </c>
      <c r="H15" s="22">
        <v>2.75</v>
      </c>
      <c r="I15" s="21">
        <v>4.12</v>
      </c>
      <c r="J15" s="21">
        <v>4.28</v>
      </c>
      <c r="K15" s="21">
        <v>0.3</v>
      </c>
      <c r="L15" s="21">
        <v>0.31</v>
      </c>
      <c r="M15" s="21">
        <v>15.84</v>
      </c>
      <c r="N15" s="21">
        <f t="shared" si="1"/>
        <v>16.478000000000002</v>
      </c>
      <c r="O15" s="21">
        <f t="shared" si="2"/>
        <v>20.260000000000002</v>
      </c>
      <c r="P15" s="21">
        <f t="shared" si="3"/>
        <v>21.068000000000001</v>
      </c>
    </row>
    <row r="16" spans="1:16" s="25" customFormat="1" ht="39" customHeight="1" x14ac:dyDescent="0.2">
      <c r="A16" s="23">
        <v>9</v>
      </c>
      <c r="B16" s="23" t="s">
        <v>2</v>
      </c>
      <c r="C16" s="20">
        <v>10</v>
      </c>
      <c r="D16" s="20">
        <v>9</v>
      </c>
      <c r="E16" s="21">
        <v>12.73</v>
      </c>
      <c r="F16" s="22">
        <v>13.23</v>
      </c>
      <c r="G16" s="22">
        <v>2.64</v>
      </c>
      <c r="H16" s="22">
        <v>2.75</v>
      </c>
      <c r="I16" s="21">
        <v>4.12</v>
      </c>
      <c r="J16" s="21">
        <v>4.28</v>
      </c>
      <c r="K16" s="21">
        <v>0.3</v>
      </c>
      <c r="L16" s="21">
        <v>0.31</v>
      </c>
      <c r="M16" s="24" t="s">
        <v>28</v>
      </c>
      <c r="N16" s="24" t="s">
        <v>35</v>
      </c>
      <c r="O16" s="21">
        <f t="shared" si="2"/>
        <v>19.790000000000003</v>
      </c>
      <c r="P16" s="21">
        <f t="shared" si="3"/>
        <v>20.57</v>
      </c>
    </row>
    <row r="17" spans="1:16" x14ac:dyDescent="0.2">
      <c r="A17" s="19">
        <v>10</v>
      </c>
      <c r="B17" s="19" t="s">
        <v>1</v>
      </c>
      <c r="C17" s="20">
        <v>54</v>
      </c>
      <c r="D17" s="20">
        <v>9</v>
      </c>
      <c r="E17" s="21">
        <v>13.2</v>
      </c>
      <c r="F17" s="22">
        <f t="shared" si="0"/>
        <v>13.728</v>
      </c>
      <c r="G17" s="22">
        <v>2.64</v>
      </c>
      <c r="H17" s="22">
        <v>2.75</v>
      </c>
      <c r="I17" s="21">
        <v>4.12</v>
      </c>
      <c r="J17" s="21">
        <v>4.28</v>
      </c>
      <c r="K17" s="21">
        <v>0.3</v>
      </c>
      <c r="L17" s="21">
        <v>0.31</v>
      </c>
      <c r="M17" s="21">
        <v>15.84</v>
      </c>
      <c r="N17" s="21">
        <f t="shared" si="1"/>
        <v>16.478000000000002</v>
      </c>
      <c r="O17" s="21">
        <f t="shared" si="2"/>
        <v>20.260000000000002</v>
      </c>
      <c r="P17" s="21">
        <f t="shared" si="3"/>
        <v>21.068000000000001</v>
      </c>
    </row>
    <row r="18" spans="1:16" ht="25.5" x14ac:dyDescent="0.2">
      <c r="A18" s="19">
        <v>11</v>
      </c>
      <c r="B18" s="19" t="s">
        <v>1</v>
      </c>
      <c r="C18" s="20">
        <v>56</v>
      </c>
      <c r="D18" s="20">
        <v>9</v>
      </c>
      <c r="E18" s="21">
        <v>13.2</v>
      </c>
      <c r="F18" s="26" t="s">
        <v>41</v>
      </c>
      <c r="G18" s="22"/>
      <c r="H18" s="22">
        <v>2.75</v>
      </c>
      <c r="I18" s="21"/>
      <c r="J18" s="21">
        <v>4.28</v>
      </c>
      <c r="K18" s="21"/>
      <c r="L18" s="21">
        <v>0.31</v>
      </c>
      <c r="M18" s="21"/>
      <c r="N18" s="21">
        <f>12.71+H18</f>
        <v>15.46</v>
      </c>
      <c r="O18" s="21"/>
      <c r="P18" s="21">
        <f>12.71+H18+J18+L18</f>
        <v>20.05</v>
      </c>
    </row>
    <row r="19" spans="1:16" x14ac:dyDescent="0.2">
      <c r="A19" s="19"/>
      <c r="B19" s="19" t="s">
        <v>1</v>
      </c>
      <c r="C19" s="20">
        <v>56</v>
      </c>
      <c r="D19" s="20"/>
      <c r="E19" s="21"/>
      <c r="F19" s="21" t="s">
        <v>45</v>
      </c>
      <c r="G19" s="27">
        <v>2.64</v>
      </c>
      <c r="H19" s="21">
        <f t="shared" ref="H19" si="4">G19*1.04</f>
        <v>2.7456</v>
      </c>
      <c r="I19" s="21">
        <v>4.12</v>
      </c>
      <c r="J19" s="21">
        <f t="shared" ref="J19" si="5">I19*1.04</f>
        <v>4.2848000000000006</v>
      </c>
      <c r="K19" s="21">
        <v>0.3</v>
      </c>
      <c r="L19" s="21">
        <f t="shared" ref="L19" si="6">K19*1.04</f>
        <v>0.312</v>
      </c>
      <c r="M19" s="21">
        <v>12.6</v>
      </c>
      <c r="N19" s="21">
        <f>13.73+H19</f>
        <v>16.4756</v>
      </c>
      <c r="O19" s="21">
        <f>13.73+H19+J19+L19</f>
        <v>21.072400000000002</v>
      </c>
      <c r="P19" s="21">
        <f>13.73+H19+J19+L19</f>
        <v>21.072400000000002</v>
      </c>
    </row>
    <row r="20" spans="1:16" x14ac:dyDescent="0.2">
      <c r="A20" s="19">
        <v>12</v>
      </c>
      <c r="B20" s="19" t="s">
        <v>1</v>
      </c>
      <c r="C20" s="20">
        <v>72</v>
      </c>
      <c r="D20" s="20">
        <v>10</v>
      </c>
      <c r="E20" s="21">
        <v>13.2</v>
      </c>
      <c r="F20" s="22">
        <f t="shared" si="0"/>
        <v>13.728</v>
      </c>
      <c r="G20" s="22">
        <v>2.64</v>
      </c>
      <c r="H20" s="22">
        <v>2.75</v>
      </c>
      <c r="I20" s="21">
        <v>4.12</v>
      </c>
      <c r="J20" s="21">
        <v>4.28</v>
      </c>
      <c r="K20" s="21">
        <v>0.3</v>
      </c>
      <c r="L20" s="21">
        <v>0.31</v>
      </c>
      <c r="M20" s="21">
        <v>15.84</v>
      </c>
      <c r="N20" s="21">
        <f t="shared" si="1"/>
        <v>16.478000000000002</v>
      </c>
      <c r="O20" s="21">
        <f t="shared" si="2"/>
        <v>20.260000000000002</v>
      </c>
      <c r="P20" s="21">
        <f t="shared" si="3"/>
        <v>21.068000000000001</v>
      </c>
    </row>
    <row r="21" spans="1:16" x14ac:dyDescent="0.2">
      <c r="A21" s="19">
        <v>13</v>
      </c>
      <c r="B21" s="19" t="s">
        <v>1</v>
      </c>
      <c r="C21" s="20">
        <v>77</v>
      </c>
      <c r="D21" s="20">
        <v>16</v>
      </c>
      <c r="E21" s="21">
        <v>13.2</v>
      </c>
      <c r="F21" s="22">
        <f t="shared" si="0"/>
        <v>13.728</v>
      </c>
      <c r="G21" s="22">
        <v>2.64</v>
      </c>
      <c r="H21" s="22">
        <v>2.75</v>
      </c>
      <c r="I21" s="21">
        <v>4.12</v>
      </c>
      <c r="J21" s="21">
        <v>4.28</v>
      </c>
      <c r="K21" s="21">
        <v>0.3</v>
      </c>
      <c r="L21" s="21">
        <v>0.31</v>
      </c>
      <c r="M21" s="21">
        <v>15.84</v>
      </c>
      <c r="N21" s="21">
        <f t="shared" si="1"/>
        <v>16.478000000000002</v>
      </c>
      <c r="O21" s="21">
        <f t="shared" si="2"/>
        <v>20.260000000000002</v>
      </c>
      <c r="P21" s="21">
        <f t="shared" si="3"/>
        <v>21.068000000000001</v>
      </c>
    </row>
    <row r="22" spans="1:16" x14ac:dyDescent="0.2">
      <c r="A22" s="19">
        <v>14</v>
      </c>
      <c r="B22" s="19" t="s">
        <v>1</v>
      </c>
      <c r="C22" s="20" t="s">
        <v>8</v>
      </c>
      <c r="D22" s="20">
        <v>12</v>
      </c>
      <c r="E22" s="21">
        <v>13.2</v>
      </c>
      <c r="F22" s="22">
        <f t="shared" si="0"/>
        <v>13.728</v>
      </c>
      <c r="G22" s="22">
        <v>2.64</v>
      </c>
      <c r="H22" s="22">
        <v>2.75</v>
      </c>
      <c r="I22" s="21">
        <v>4.12</v>
      </c>
      <c r="J22" s="21">
        <v>4.28</v>
      </c>
      <c r="K22" s="21">
        <v>0.3</v>
      </c>
      <c r="L22" s="21">
        <v>0.31</v>
      </c>
      <c r="M22" s="21">
        <v>15.84</v>
      </c>
      <c r="N22" s="21">
        <f t="shared" si="1"/>
        <v>16.478000000000002</v>
      </c>
      <c r="O22" s="21">
        <f t="shared" si="2"/>
        <v>20.260000000000002</v>
      </c>
      <c r="P22" s="21">
        <f t="shared" si="3"/>
        <v>21.068000000000001</v>
      </c>
    </row>
    <row r="23" spans="1:16" x14ac:dyDescent="0.2">
      <c r="A23" s="19">
        <v>15</v>
      </c>
      <c r="B23" s="19" t="s">
        <v>3</v>
      </c>
      <c r="C23" s="20">
        <v>139</v>
      </c>
      <c r="D23" s="20">
        <v>12</v>
      </c>
      <c r="E23" s="21">
        <v>13.2</v>
      </c>
      <c r="F23" s="22">
        <f t="shared" si="0"/>
        <v>13.728</v>
      </c>
      <c r="G23" s="22">
        <v>2.64</v>
      </c>
      <c r="H23" s="22">
        <v>2.75</v>
      </c>
      <c r="I23" s="21">
        <v>4.12</v>
      </c>
      <c r="J23" s="21">
        <v>4.28</v>
      </c>
      <c r="K23" s="21">
        <v>0.3</v>
      </c>
      <c r="L23" s="21">
        <v>0.31</v>
      </c>
      <c r="M23" s="21">
        <v>15.84</v>
      </c>
      <c r="N23" s="21">
        <f t="shared" si="1"/>
        <v>16.478000000000002</v>
      </c>
      <c r="O23" s="21">
        <f t="shared" si="2"/>
        <v>20.260000000000002</v>
      </c>
      <c r="P23" s="21">
        <f t="shared" si="3"/>
        <v>21.068000000000001</v>
      </c>
    </row>
    <row r="24" spans="1:16" x14ac:dyDescent="0.2">
      <c r="A24" s="19">
        <v>16</v>
      </c>
      <c r="B24" s="19" t="s">
        <v>10</v>
      </c>
      <c r="C24" s="20">
        <v>25</v>
      </c>
      <c r="D24" s="20">
        <v>9</v>
      </c>
      <c r="E24" s="21">
        <v>13.2</v>
      </c>
      <c r="F24" s="22">
        <f t="shared" si="0"/>
        <v>13.728</v>
      </c>
      <c r="G24" s="22">
        <v>2.64</v>
      </c>
      <c r="H24" s="22">
        <v>2.75</v>
      </c>
      <c r="I24" s="21">
        <v>4.12</v>
      </c>
      <c r="J24" s="21">
        <v>4.28</v>
      </c>
      <c r="K24" s="21">
        <v>0.3</v>
      </c>
      <c r="L24" s="21">
        <v>0.31</v>
      </c>
      <c r="M24" s="21">
        <v>15.84</v>
      </c>
      <c r="N24" s="21">
        <f t="shared" si="1"/>
        <v>16.478000000000002</v>
      </c>
      <c r="O24" s="21">
        <f t="shared" si="2"/>
        <v>20.260000000000002</v>
      </c>
      <c r="P24" s="21">
        <f t="shared" si="3"/>
        <v>21.068000000000001</v>
      </c>
    </row>
    <row r="25" spans="1:16" ht="38.25" x14ac:dyDescent="0.2">
      <c r="A25" s="19">
        <v>17</v>
      </c>
      <c r="B25" s="19" t="s">
        <v>10</v>
      </c>
      <c r="C25" s="20">
        <v>37</v>
      </c>
      <c r="D25" s="20">
        <v>9</v>
      </c>
      <c r="E25" s="21">
        <v>13.2</v>
      </c>
      <c r="F25" s="26" t="s">
        <v>44</v>
      </c>
      <c r="G25" s="22">
        <v>2.64</v>
      </c>
      <c r="H25" s="22">
        <v>2.75</v>
      </c>
      <c r="I25" s="21">
        <v>4.12</v>
      </c>
      <c r="J25" s="21">
        <v>4.28</v>
      </c>
      <c r="K25" s="21">
        <v>0.3</v>
      </c>
      <c r="L25" s="21">
        <v>0.31</v>
      </c>
      <c r="M25" s="21"/>
      <c r="N25" s="21">
        <f>12.71+H25</f>
        <v>15.46</v>
      </c>
      <c r="O25" s="21">
        <f>12.22+G25+I25+K25</f>
        <v>19.28</v>
      </c>
      <c r="P25" s="21">
        <f>12.71+H25+J25+L25</f>
        <v>20.05</v>
      </c>
    </row>
    <row r="26" spans="1:16" ht="18.75" customHeight="1" x14ac:dyDescent="0.2">
      <c r="A26" s="19"/>
      <c r="B26" s="19" t="s">
        <v>10</v>
      </c>
      <c r="C26" s="20">
        <v>37</v>
      </c>
      <c r="D26" s="20"/>
      <c r="E26" s="24" t="s">
        <v>30</v>
      </c>
      <c r="F26" s="21" t="s">
        <v>45</v>
      </c>
      <c r="G26" s="27">
        <v>2.64</v>
      </c>
      <c r="H26" s="21">
        <f t="shared" ref="H26" si="7">G26*1.04</f>
        <v>2.7456</v>
      </c>
      <c r="I26" s="21">
        <v>4.12</v>
      </c>
      <c r="J26" s="21">
        <f t="shared" ref="J26" si="8">I26*1.04</f>
        <v>4.2848000000000006</v>
      </c>
      <c r="K26" s="21">
        <v>0.3</v>
      </c>
      <c r="L26" s="21">
        <f t="shared" ref="L26" si="9">K26*1.04</f>
        <v>0.312</v>
      </c>
      <c r="M26" s="21">
        <v>12.6</v>
      </c>
      <c r="N26" s="21">
        <f>13.73+H26</f>
        <v>16.4756</v>
      </c>
      <c r="O26" s="21">
        <f>13.73+H26+J26+L26</f>
        <v>21.072400000000002</v>
      </c>
      <c r="P26" s="21">
        <f>13.73+H26+J26+L26</f>
        <v>21.072400000000002</v>
      </c>
    </row>
    <row r="27" spans="1:16" ht="25.5" x14ac:dyDescent="0.2">
      <c r="A27" s="19">
        <v>18</v>
      </c>
      <c r="B27" s="19" t="s">
        <v>6</v>
      </c>
      <c r="C27" s="20">
        <v>100</v>
      </c>
      <c r="D27" s="20">
        <v>9</v>
      </c>
      <c r="E27" s="21" t="s">
        <v>24</v>
      </c>
      <c r="F27" s="26" t="s">
        <v>43</v>
      </c>
      <c r="G27" s="22">
        <v>2.64</v>
      </c>
      <c r="H27" s="22">
        <v>2.75</v>
      </c>
      <c r="I27" s="21">
        <v>4.12</v>
      </c>
      <c r="J27" s="21">
        <v>4.28</v>
      </c>
      <c r="K27" s="21">
        <v>0.3</v>
      </c>
      <c r="L27" s="21">
        <v>0.31</v>
      </c>
      <c r="M27" s="21">
        <v>14.86</v>
      </c>
      <c r="N27" s="21">
        <f>12.71+H27</f>
        <v>15.46</v>
      </c>
      <c r="O27" s="21">
        <f>12.22+G27+I27+K27</f>
        <v>19.28</v>
      </c>
      <c r="P27" s="21">
        <f>12.71+H27+J27+L27</f>
        <v>20.05</v>
      </c>
    </row>
    <row r="28" spans="1:16" x14ac:dyDescent="0.2">
      <c r="A28" s="19"/>
      <c r="B28" s="19" t="s">
        <v>6</v>
      </c>
      <c r="C28" s="20">
        <v>100</v>
      </c>
      <c r="D28" s="20">
        <v>9</v>
      </c>
      <c r="E28" s="21">
        <v>13.2</v>
      </c>
      <c r="F28" s="21" t="s">
        <v>45</v>
      </c>
      <c r="G28" s="27">
        <v>2.64</v>
      </c>
      <c r="H28" s="21">
        <f t="shared" ref="H28" si="10">G28*1.04</f>
        <v>2.7456</v>
      </c>
      <c r="I28" s="21">
        <v>4.12</v>
      </c>
      <c r="J28" s="21">
        <f t="shared" ref="J28" si="11">I28*1.04</f>
        <v>4.2848000000000006</v>
      </c>
      <c r="K28" s="21">
        <v>0.3</v>
      </c>
      <c r="L28" s="21">
        <f t="shared" ref="L28" si="12">K28*1.04</f>
        <v>0.312</v>
      </c>
      <c r="M28" s="21">
        <v>12.6</v>
      </c>
      <c r="N28" s="21">
        <f>13.73+H28</f>
        <v>16.4756</v>
      </c>
      <c r="O28" s="21">
        <f>13.73+H28+J28+L28</f>
        <v>21.072400000000002</v>
      </c>
      <c r="P28" s="21">
        <f>13.73+H28+J28+L28</f>
        <v>21.072400000000002</v>
      </c>
    </row>
    <row r="29" spans="1:16" x14ac:dyDescent="0.2">
      <c r="A29" s="19">
        <v>19</v>
      </c>
      <c r="B29" s="19" t="s">
        <v>6</v>
      </c>
      <c r="C29" s="20" t="s">
        <v>7</v>
      </c>
      <c r="D29" s="20">
        <v>12</v>
      </c>
      <c r="E29" s="21">
        <v>13.2</v>
      </c>
      <c r="F29" s="22">
        <f t="shared" si="0"/>
        <v>13.728</v>
      </c>
      <c r="G29" s="22">
        <v>2.64</v>
      </c>
      <c r="H29" s="22">
        <v>2.75</v>
      </c>
      <c r="I29" s="21">
        <v>4.12</v>
      </c>
      <c r="J29" s="21">
        <v>4.28</v>
      </c>
      <c r="K29" s="21">
        <v>0.3</v>
      </c>
      <c r="L29" s="21">
        <v>0.31</v>
      </c>
      <c r="M29" s="21">
        <v>15.84</v>
      </c>
      <c r="N29" s="21">
        <f t="shared" si="1"/>
        <v>16.478000000000002</v>
      </c>
      <c r="O29" s="21">
        <f t="shared" si="2"/>
        <v>20.260000000000002</v>
      </c>
      <c r="P29" s="21">
        <f t="shared" si="3"/>
        <v>21.068000000000001</v>
      </c>
    </row>
    <row r="30" spans="1:16" x14ac:dyDescent="0.2">
      <c r="A30" s="19">
        <v>20</v>
      </c>
      <c r="B30" s="19" t="s">
        <v>6</v>
      </c>
      <c r="C30" s="20">
        <v>102</v>
      </c>
      <c r="D30" s="20">
        <v>9</v>
      </c>
      <c r="E30" s="21">
        <v>13.2</v>
      </c>
      <c r="F30" s="22">
        <f t="shared" si="0"/>
        <v>13.728</v>
      </c>
      <c r="G30" s="22">
        <v>2.64</v>
      </c>
      <c r="H30" s="22">
        <v>2.75</v>
      </c>
      <c r="I30" s="21">
        <v>4.12</v>
      </c>
      <c r="J30" s="21">
        <v>4.28</v>
      </c>
      <c r="K30" s="21">
        <v>0.3</v>
      </c>
      <c r="L30" s="21">
        <v>0.31</v>
      </c>
      <c r="M30" s="21">
        <v>15.84</v>
      </c>
      <c r="N30" s="21">
        <f t="shared" si="1"/>
        <v>16.478000000000002</v>
      </c>
      <c r="O30" s="21">
        <f t="shared" si="2"/>
        <v>20.260000000000002</v>
      </c>
      <c r="P30" s="21">
        <f t="shared" si="3"/>
        <v>21.068000000000001</v>
      </c>
    </row>
    <row r="31" spans="1:16" x14ac:dyDescent="0.2">
      <c r="A31" s="19">
        <v>21</v>
      </c>
      <c r="B31" s="19" t="s">
        <v>6</v>
      </c>
      <c r="C31" s="20">
        <v>109</v>
      </c>
      <c r="D31" s="20">
        <v>9</v>
      </c>
      <c r="E31" s="21">
        <v>13.2</v>
      </c>
      <c r="F31" s="22">
        <f t="shared" si="0"/>
        <v>13.728</v>
      </c>
      <c r="G31" s="22">
        <v>2.64</v>
      </c>
      <c r="H31" s="22">
        <v>2.75</v>
      </c>
      <c r="I31" s="21">
        <v>4.12</v>
      </c>
      <c r="J31" s="21">
        <v>4.28</v>
      </c>
      <c r="K31" s="21">
        <v>0.3</v>
      </c>
      <c r="L31" s="21">
        <v>0.31</v>
      </c>
      <c r="M31" s="21">
        <v>15.84</v>
      </c>
      <c r="N31" s="21">
        <f t="shared" si="1"/>
        <v>16.478000000000002</v>
      </c>
      <c r="O31" s="21">
        <f t="shared" si="2"/>
        <v>20.260000000000002</v>
      </c>
      <c r="P31" s="21">
        <f t="shared" si="3"/>
        <v>21.068000000000001</v>
      </c>
    </row>
    <row r="32" spans="1:16" x14ac:dyDescent="0.2">
      <c r="A32" s="19">
        <v>22</v>
      </c>
      <c r="B32" s="19" t="s">
        <v>6</v>
      </c>
      <c r="C32" s="20">
        <v>111</v>
      </c>
      <c r="D32" s="20">
        <v>9</v>
      </c>
      <c r="E32" s="21">
        <v>13.2</v>
      </c>
      <c r="F32" s="22">
        <f t="shared" si="0"/>
        <v>13.728</v>
      </c>
      <c r="G32" s="22">
        <v>2.64</v>
      </c>
      <c r="H32" s="22">
        <v>2.75</v>
      </c>
      <c r="I32" s="21">
        <v>4.12</v>
      </c>
      <c r="J32" s="21">
        <v>4.28</v>
      </c>
      <c r="K32" s="21">
        <v>0.3</v>
      </c>
      <c r="L32" s="21">
        <v>0.31</v>
      </c>
      <c r="M32" s="21">
        <v>15.84</v>
      </c>
      <c r="N32" s="21">
        <f t="shared" si="1"/>
        <v>16.478000000000002</v>
      </c>
      <c r="O32" s="21">
        <f t="shared" si="2"/>
        <v>20.260000000000002</v>
      </c>
      <c r="P32" s="21">
        <f t="shared" si="3"/>
        <v>21.068000000000001</v>
      </c>
    </row>
    <row r="33" spans="1:16" x14ac:dyDescent="0.2">
      <c r="A33" s="19">
        <v>23</v>
      </c>
      <c r="B33" s="19" t="s">
        <v>6</v>
      </c>
      <c r="C33" s="20">
        <v>118</v>
      </c>
      <c r="D33" s="20">
        <v>9</v>
      </c>
      <c r="E33" s="21">
        <v>12.22</v>
      </c>
      <c r="F33" s="22">
        <f t="shared" si="0"/>
        <v>12.708800000000002</v>
      </c>
      <c r="G33" s="22">
        <v>2.64</v>
      </c>
      <c r="H33" s="22">
        <v>2.75</v>
      </c>
      <c r="I33" s="21">
        <v>4.12</v>
      </c>
      <c r="J33" s="21">
        <v>4.28</v>
      </c>
      <c r="K33" s="21">
        <v>0.3</v>
      </c>
      <c r="L33" s="21">
        <v>0.31</v>
      </c>
      <c r="M33" s="21">
        <v>14.86</v>
      </c>
      <c r="N33" s="21">
        <f t="shared" si="1"/>
        <v>15.458800000000002</v>
      </c>
      <c r="O33" s="21">
        <f t="shared" si="2"/>
        <v>19.28</v>
      </c>
      <c r="P33" s="21">
        <f t="shared" si="3"/>
        <v>20.0488</v>
      </c>
    </row>
    <row r="34" spans="1:16" x14ac:dyDescent="0.2">
      <c r="A34" s="19">
        <v>24</v>
      </c>
      <c r="B34" s="19" t="s">
        <v>6</v>
      </c>
      <c r="C34" s="20">
        <v>121</v>
      </c>
      <c r="D34" s="20">
        <v>9</v>
      </c>
      <c r="E34" s="21" t="s">
        <v>25</v>
      </c>
      <c r="F34" s="22" t="s">
        <v>42</v>
      </c>
      <c r="G34" s="22">
        <v>2.64</v>
      </c>
      <c r="H34" s="22">
        <v>2.75</v>
      </c>
      <c r="I34" s="21">
        <v>4.12</v>
      </c>
      <c r="J34" s="21">
        <v>4.28</v>
      </c>
      <c r="K34" s="21">
        <v>0.3</v>
      </c>
      <c r="L34" s="21">
        <v>0.31</v>
      </c>
      <c r="M34" s="21">
        <v>14.86</v>
      </c>
      <c r="N34" s="21">
        <f>12.71+H34</f>
        <v>15.46</v>
      </c>
      <c r="O34" s="21">
        <f>12.22+G34+I34+K34</f>
        <v>19.28</v>
      </c>
      <c r="P34" s="21">
        <f>12.71+H34+J34+L34</f>
        <v>20.05</v>
      </c>
    </row>
    <row r="35" spans="1:16" s="25" customFormat="1" ht="24" customHeight="1" x14ac:dyDescent="0.2">
      <c r="A35" s="23"/>
      <c r="B35" s="23" t="s">
        <v>6</v>
      </c>
      <c r="C35" s="20">
        <v>121</v>
      </c>
      <c r="D35" s="20">
        <v>9</v>
      </c>
      <c r="E35" s="21">
        <v>13.2</v>
      </c>
      <c r="F35" s="21" t="s">
        <v>45</v>
      </c>
      <c r="G35" s="27">
        <v>2.64</v>
      </c>
      <c r="H35" s="21">
        <f t="shared" ref="H35" si="13">G35*1.04</f>
        <v>2.7456</v>
      </c>
      <c r="I35" s="21">
        <v>4.12</v>
      </c>
      <c r="J35" s="21">
        <f t="shared" ref="J35" si="14">I35*1.04</f>
        <v>4.2848000000000006</v>
      </c>
      <c r="K35" s="21">
        <v>0.3</v>
      </c>
      <c r="L35" s="21">
        <f t="shared" ref="L35" si="15">K35*1.04</f>
        <v>0.312</v>
      </c>
      <c r="M35" s="21">
        <v>12.6</v>
      </c>
      <c r="N35" s="21">
        <f>13.73+H35</f>
        <v>16.4756</v>
      </c>
      <c r="O35" s="21">
        <f>13.73+H35+J35+L35</f>
        <v>21.072400000000002</v>
      </c>
      <c r="P35" s="21">
        <f>13.73+H35+J35+L35</f>
        <v>21.072400000000002</v>
      </c>
    </row>
    <row r="36" spans="1:16" x14ac:dyDescent="0.2">
      <c r="A36" s="19">
        <v>25</v>
      </c>
      <c r="B36" s="19" t="s">
        <v>2</v>
      </c>
      <c r="C36" s="20" t="s">
        <v>20</v>
      </c>
      <c r="D36" s="28" t="s">
        <v>21</v>
      </c>
      <c r="E36" s="21">
        <v>13.75</v>
      </c>
      <c r="F36" s="22">
        <f t="shared" si="0"/>
        <v>14.3</v>
      </c>
      <c r="G36" s="22">
        <v>2.64</v>
      </c>
      <c r="H36" s="22">
        <v>2.75</v>
      </c>
      <c r="I36" s="21">
        <v>4.12</v>
      </c>
      <c r="J36" s="21">
        <v>4.28</v>
      </c>
      <c r="K36" s="21">
        <v>0.3</v>
      </c>
      <c r="L36" s="21">
        <v>0.31</v>
      </c>
      <c r="M36" s="21">
        <v>16.39</v>
      </c>
      <c r="N36" s="21">
        <f t="shared" si="1"/>
        <v>17.05</v>
      </c>
      <c r="O36" s="21">
        <f t="shared" si="2"/>
        <v>20.810000000000002</v>
      </c>
      <c r="P36" s="21">
        <f t="shared" si="3"/>
        <v>21.64</v>
      </c>
    </row>
    <row r="37" spans="1:16" x14ac:dyDescent="0.2">
      <c r="A37" s="19">
        <v>26</v>
      </c>
      <c r="B37" s="19" t="s">
        <v>22</v>
      </c>
      <c r="C37" s="20">
        <v>21</v>
      </c>
      <c r="D37" s="28" t="s">
        <v>23</v>
      </c>
      <c r="E37" s="21">
        <v>12.22</v>
      </c>
      <c r="F37" s="22">
        <f t="shared" si="0"/>
        <v>12.708800000000002</v>
      </c>
      <c r="G37" s="22">
        <v>2.64</v>
      </c>
      <c r="H37" s="22">
        <v>2.75</v>
      </c>
      <c r="I37" s="21">
        <v>0</v>
      </c>
      <c r="J37" s="21">
        <f t="shared" ref="J37:J38" si="16">1.04*I37</f>
        <v>0</v>
      </c>
      <c r="K37" s="21">
        <v>0</v>
      </c>
      <c r="L37" s="21">
        <f t="shared" ref="L37:L38" si="17">1.04*K37</f>
        <v>0</v>
      </c>
      <c r="M37" s="21">
        <v>14.86</v>
      </c>
      <c r="N37" s="21">
        <f t="shared" si="1"/>
        <v>15.458800000000002</v>
      </c>
      <c r="O37" s="21">
        <f t="shared" si="2"/>
        <v>14.860000000000001</v>
      </c>
      <c r="P37" s="21">
        <f t="shared" si="3"/>
        <v>15.458800000000002</v>
      </c>
    </row>
    <row r="38" spans="1:16" x14ac:dyDescent="0.2">
      <c r="A38" s="19">
        <v>27</v>
      </c>
      <c r="B38" s="19" t="s">
        <v>22</v>
      </c>
      <c r="C38" s="20">
        <v>23</v>
      </c>
      <c r="D38" s="28" t="s">
        <v>23</v>
      </c>
      <c r="E38" s="21">
        <v>12.22</v>
      </c>
      <c r="F38" s="22">
        <f t="shared" si="0"/>
        <v>12.708800000000002</v>
      </c>
      <c r="G38" s="21">
        <v>2.64</v>
      </c>
      <c r="H38" s="22">
        <v>2.75</v>
      </c>
      <c r="I38" s="21">
        <v>0</v>
      </c>
      <c r="J38" s="21">
        <f t="shared" si="16"/>
        <v>0</v>
      </c>
      <c r="K38" s="21">
        <v>0</v>
      </c>
      <c r="L38" s="21">
        <f t="shared" si="17"/>
        <v>0</v>
      </c>
      <c r="M38" s="21">
        <f>E38+G38</f>
        <v>14.860000000000001</v>
      </c>
      <c r="N38" s="21">
        <f t="shared" si="1"/>
        <v>15.458800000000002</v>
      </c>
      <c r="O38" s="21">
        <f t="shared" si="2"/>
        <v>14.860000000000001</v>
      </c>
      <c r="P38" s="21">
        <f t="shared" si="3"/>
        <v>15.458800000000002</v>
      </c>
    </row>
    <row r="39" spans="1:16" x14ac:dyDescent="0.2">
      <c r="A39" s="19">
        <v>28</v>
      </c>
      <c r="B39" s="19" t="s">
        <v>2</v>
      </c>
      <c r="C39" s="20">
        <v>18</v>
      </c>
      <c r="D39" s="28" t="s">
        <v>37</v>
      </c>
      <c r="E39" s="21">
        <v>13.2</v>
      </c>
      <c r="F39" s="22">
        <f t="shared" si="0"/>
        <v>13.728</v>
      </c>
      <c r="G39" s="21">
        <v>2.64</v>
      </c>
      <c r="H39" s="22">
        <v>2.75</v>
      </c>
      <c r="I39" s="21">
        <v>4.12</v>
      </c>
      <c r="J39" s="21">
        <v>4.28</v>
      </c>
      <c r="K39" s="21">
        <v>0.3</v>
      </c>
      <c r="L39" s="21">
        <v>0.31</v>
      </c>
      <c r="M39" s="21">
        <f t="shared" ref="M39:M40" si="18">E39+G39</f>
        <v>15.84</v>
      </c>
      <c r="N39" s="21">
        <f t="shared" si="1"/>
        <v>16.478000000000002</v>
      </c>
      <c r="O39" s="21">
        <f t="shared" si="2"/>
        <v>20.260000000000002</v>
      </c>
      <c r="P39" s="21">
        <f t="shared" si="3"/>
        <v>21.068000000000001</v>
      </c>
    </row>
    <row r="40" spans="1:16" x14ac:dyDescent="0.2">
      <c r="A40" s="19">
        <v>29</v>
      </c>
      <c r="B40" s="19" t="s">
        <v>1</v>
      </c>
      <c r="C40" s="20">
        <v>93</v>
      </c>
      <c r="D40" s="28" t="s">
        <v>37</v>
      </c>
      <c r="E40" s="21">
        <v>13.2</v>
      </c>
      <c r="F40" s="22">
        <f t="shared" si="0"/>
        <v>13.728</v>
      </c>
      <c r="G40" s="21">
        <v>2.64</v>
      </c>
      <c r="H40" s="22">
        <v>2.75</v>
      </c>
      <c r="I40" s="21">
        <v>4.12</v>
      </c>
      <c r="J40" s="21">
        <v>4.28</v>
      </c>
      <c r="K40" s="21">
        <v>0.3</v>
      </c>
      <c r="L40" s="21">
        <v>0.31</v>
      </c>
      <c r="M40" s="21">
        <f t="shared" si="18"/>
        <v>15.84</v>
      </c>
      <c r="N40" s="21">
        <f t="shared" si="1"/>
        <v>16.478000000000002</v>
      </c>
      <c r="O40" s="21">
        <f t="shared" si="2"/>
        <v>20.260000000000002</v>
      </c>
      <c r="P40" s="21">
        <f t="shared" si="3"/>
        <v>21.068000000000001</v>
      </c>
    </row>
    <row r="41" spans="1:16" x14ac:dyDescent="0.2">
      <c r="A41" s="29"/>
      <c r="B41" s="29"/>
      <c r="C41" s="30"/>
      <c r="D41" s="30"/>
      <c r="E41" s="31"/>
      <c r="F41" s="31"/>
      <c r="G41" s="32"/>
      <c r="H41" s="32"/>
      <c r="I41" s="32"/>
      <c r="J41" s="32"/>
      <c r="K41" s="32"/>
      <c r="L41" s="32"/>
      <c r="M41" s="32"/>
      <c r="N41" s="32"/>
      <c r="O41" s="32"/>
    </row>
    <row r="42" spans="1:16" x14ac:dyDescent="0.2">
      <c r="A42" s="29"/>
      <c r="B42" s="29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6" ht="15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6" x14ac:dyDescent="0.2">
      <c r="A44" s="11"/>
      <c r="B44" s="11"/>
    </row>
    <row r="45" spans="1:16" ht="2.25" customHeight="1" x14ac:dyDescent="0.2">
      <c r="A45" s="11"/>
      <c r="B45" s="11"/>
    </row>
    <row r="46" spans="1:16" x14ac:dyDescent="0.2">
      <c r="C46" s="12"/>
      <c r="D46" s="12"/>
      <c r="E46" s="12"/>
    </row>
  </sheetData>
  <autoFilter ref="A7:P40"/>
  <mergeCells count="19">
    <mergeCell ref="A1:O1"/>
    <mergeCell ref="A2:O2"/>
    <mergeCell ref="A4:A6"/>
    <mergeCell ref="B4:B6"/>
    <mergeCell ref="C4:C6"/>
    <mergeCell ref="D4:D6"/>
    <mergeCell ref="P4:P6"/>
    <mergeCell ref="A43:O43"/>
    <mergeCell ref="O4:O6"/>
    <mergeCell ref="M4:M6"/>
    <mergeCell ref="E4:E6"/>
    <mergeCell ref="G4:G6"/>
    <mergeCell ref="I4:I6"/>
    <mergeCell ref="K4:K6"/>
    <mergeCell ref="F4:F6"/>
    <mergeCell ref="H4:H6"/>
    <mergeCell ref="J4:J6"/>
    <mergeCell ref="L4:L6"/>
    <mergeCell ref="N4:N6"/>
  </mergeCells>
  <pageMargins left="3.937007874015748E-2" right="3.937007874015748E-2" top="0.15748031496062992" bottom="0.19685039370078741" header="0.31496062992125984" footer="0.31496062992125984"/>
  <pageSetup paperSize="9" scale="11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"/>
  <sheetViews>
    <sheetView workbookViewId="0">
      <selection activeCell="F14" sqref="F14"/>
    </sheetView>
  </sheetViews>
  <sheetFormatPr defaultRowHeight="15" x14ac:dyDescent="0.25"/>
  <cols>
    <col min="1" max="1" width="3.42578125" customWidth="1"/>
    <col min="2" max="2" width="14.28515625" customWidth="1"/>
    <col min="5" max="5" width="14.7109375" customWidth="1"/>
    <col min="6" max="6" width="13.5703125" customWidth="1"/>
    <col min="7" max="7" width="13" customWidth="1"/>
    <col min="8" max="8" width="11.5703125" customWidth="1"/>
    <col min="9" max="9" width="14.85546875" customWidth="1"/>
    <col min="10" max="10" width="16.7109375" customWidth="1"/>
  </cols>
  <sheetData>
    <row r="3" spans="1:10" x14ac:dyDescent="0.25">
      <c r="A3" s="46" t="s">
        <v>38</v>
      </c>
      <c r="B3" s="46" t="s">
        <v>0</v>
      </c>
      <c r="C3" s="46" t="s">
        <v>39</v>
      </c>
      <c r="D3" s="46" t="s">
        <v>19</v>
      </c>
      <c r="E3" s="47" t="s">
        <v>27</v>
      </c>
      <c r="F3" s="46" t="s">
        <v>31</v>
      </c>
      <c r="G3" s="43" t="s">
        <v>32</v>
      </c>
      <c r="H3" s="46" t="s">
        <v>33</v>
      </c>
      <c r="I3" s="46" t="s">
        <v>34</v>
      </c>
      <c r="J3" s="46" t="s">
        <v>36</v>
      </c>
    </row>
    <row r="4" spans="1:10" x14ac:dyDescent="0.25">
      <c r="A4" s="46"/>
      <c r="B4" s="46"/>
      <c r="C4" s="46"/>
      <c r="D4" s="46"/>
      <c r="E4" s="47"/>
      <c r="F4" s="46"/>
      <c r="G4" s="44"/>
      <c r="H4" s="46"/>
      <c r="I4" s="46"/>
      <c r="J4" s="46"/>
    </row>
    <row r="5" spans="1:10" x14ac:dyDescent="0.25">
      <c r="A5" s="46"/>
      <c r="B5" s="46"/>
      <c r="C5" s="46"/>
      <c r="D5" s="46"/>
      <c r="E5" s="47"/>
      <c r="F5" s="46"/>
      <c r="G5" s="45"/>
      <c r="H5" s="46"/>
      <c r="I5" s="46"/>
      <c r="J5" s="46"/>
    </row>
    <row r="6" spans="1:10" x14ac:dyDescent="0.25">
      <c r="A6" s="1"/>
      <c r="B6" s="1"/>
      <c r="C6" s="1"/>
      <c r="D6" s="1"/>
      <c r="E6" s="2"/>
      <c r="F6" s="2"/>
      <c r="G6" s="3"/>
      <c r="H6" s="1"/>
      <c r="I6" s="1"/>
      <c r="J6" s="1"/>
    </row>
    <row r="7" spans="1:10" x14ac:dyDescent="0.25">
      <c r="A7" s="4">
        <v>23</v>
      </c>
      <c r="B7" s="4" t="s">
        <v>6</v>
      </c>
      <c r="C7" s="5">
        <v>118</v>
      </c>
      <c r="D7" s="5">
        <v>9</v>
      </c>
      <c r="E7" s="7">
        <v>12.708800000000002</v>
      </c>
      <c r="F7" s="7">
        <v>2.75</v>
      </c>
      <c r="G7" s="6">
        <v>4.28</v>
      </c>
      <c r="H7" s="6">
        <v>0.31</v>
      </c>
      <c r="I7" s="6">
        <v>15.458800000000002</v>
      </c>
      <c r="J7" s="6">
        <v>20.0488</v>
      </c>
    </row>
    <row r="8" spans="1:10" x14ac:dyDescent="0.25">
      <c r="A8" s="4">
        <v>26</v>
      </c>
      <c r="B8" s="4" t="s">
        <v>22</v>
      </c>
      <c r="C8" s="5">
        <v>21</v>
      </c>
      <c r="D8" s="10" t="s">
        <v>23</v>
      </c>
      <c r="E8" s="7">
        <v>12.708800000000002</v>
      </c>
      <c r="F8" s="7">
        <v>2.75</v>
      </c>
      <c r="G8" s="6">
        <v>0</v>
      </c>
      <c r="H8" s="6">
        <v>0</v>
      </c>
      <c r="I8" s="6">
        <v>15.458800000000002</v>
      </c>
      <c r="J8" s="6">
        <v>15.458800000000002</v>
      </c>
    </row>
    <row r="9" spans="1:10" x14ac:dyDescent="0.25">
      <c r="A9" s="4">
        <v>27</v>
      </c>
      <c r="B9" s="4" t="s">
        <v>22</v>
      </c>
      <c r="C9" s="5">
        <v>23</v>
      </c>
      <c r="D9" s="10" t="s">
        <v>23</v>
      </c>
      <c r="E9" s="7">
        <v>12.708800000000002</v>
      </c>
      <c r="F9" s="7">
        <v>2.75</v>
      </c>
      <c r="G9" s="6">
        <v>0</v>
      </c>
      <c r="H9" s="6">
        <v>0</v>
      </c>
      <c r="I9" s="6">
        <v>15.458800000000002</v>
      </c>
      <c r="J9" s="6">
        <v>15.458800000000002</v>
      </c>
    </row>
  </sheetData>
  <mergeCells count="10">
    <mergeCell ref="G3:G5"/>
    <mergeCell ref="H3:H5"/>
    <mergeCell ref="I3:I5"/>
    <mergeCell ref="J3:J5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"/>
  <sheetViews>
    <sheetView workbookViewId="0">
      <selection activeCell="A3" sqref="A3:J7"/>
    </sheetView>
  </sheetViews>
  <sheetFormatPr defaultRowHeight="15" x14ac:dyDescent="0.25"/>
  <cols>
    <col min="1" max="1" width="5.85546875" customWidth="1"/>
    <col min="2" max="2" width="12.85546875" customWidth="1"/>
    <col min="5" max="5" width="14.85546875" customWidth="1"/>
    <col min="6" max="6" width="13" customWidth="1"/>
    <col min="7" max="7" width="11.7109375" customWidth="1"/>
    <col min="8" max="8" width="12.140625" customWidth="1"/>
    <col min="9" max="9" width="13.42578125" customWidth="1"/>
    <col min="10" max="10" width="15.42578125" customWidth="1"/>
  </cols>
  <sheetData>
    <row r="3" spans="1:10" x14ac:dyDescent="0.25">
      <c r="A3" s="46" t="s">
        <v>38</v>
      </c>
      <c r="B3" s="46" t="s">
        <v>0</v>
      </c>
      <c r="C3" s="46" t="s">
        <v>39</v>
      </c>
      <c r="D3" s="46" t="s">
        <v>19</v>
      </c>
      <c r="E3" s="47" t="s">
        <v>27</v>
      </c>
      <c r="F3" s="46" t="s">
        <v>31</v>
      </c>
      <c r="G3" s="43" t="s">
        <v>32</v>
      </c>
      <c r="H3" s="46" t="s">
        <v>33</v>
      </c>
      <c r="I3" s="46" t="s">
        <v>34</v>
      </c>
      <c r="J3" s="46" t="s">
        <v>36</v>
      </c>
    </row>
    <row r="4" spans="1:10" x14ac:dyDescent="0.25">
      <c r="A4" s="46"/>
      <c r="B4" s="46"/>
      <c r="C4" s="46"/>
      <c r="D4" s="46"/>
      <c r="E4" s="47"/>
      <c r="F4" s="46"/>
      <c r="G4" s="44"/>
      <c r="H4" s="46"/>
      <c r="I4" s="46"/>
      <c r="J4" s="46"/>
    </row>
    <row r="5" spans="1:10" x14ac:dyDescent="0.25">
      <c r="A5" s="46"/>
      <c r="B5" s="46"/>
      <c r="C5" s="46"/>
      <c r="D5" s="46"/>
      <c r="E5" s="47"/>
      <c r="F5" s="46"/>
      <c r="G5" s="45"/>
      <c r="H5" s="46"/>
      <c r="I5" s="46"/>
      <c r="J5" s="46"/>
    </row>
    <row r="6" spans="1:10" x14ac:dyDescent="0.25">
      <c r="A6" s="1"/>
      <c r="B6" s="1"/>
      <c r="C6" s="1"/>
      <c r="D6" s="1"/>
      <c r="E6" s="2"/>
      <c r="F6" s="2"/>
      <c r="G6" s="3"/>
      <c r="H6" s="1"/>
      <c r="I6" s="1"/>
      <c r="J6" s="1"/>
    </row>
    <row r="7" spans="1:10" ht="39" x14ac:dyDescent="0.25">
      <c r="A7" s="8">
        <v>9</v>
      </c>
      <c r="B7" s="8" t="s">
        <v>2</v>
      </c>
      <c r="C7" s="5">
        <v>10</v>
      </c>
      <c r="D7" s="5">
        <v>9</v>
      </c>
      <c r="E7" s="7">
        <v>13.23</v>
      </c>
      <c r="F7" s="7">
        <v>2.75</v>
      </c>
      <c r="G7" s="6">
        <v>4.28</v>
      </c>
      <c r="H7" s="6">
        <v>0.31</v>
      </c>
      <c r="I7" s="9" t="s">
        <v>35</v>
      </c>
      <c r="J7" s="6">
        <v>20.57</v>
      </c>
    </row>
  </sheetData>
  <mergeCells count="10">
    <mergeCell ref="G3:G5"/>
    <mergeCell ref="H3:H5"/>
    <mergeCell ref="I3:I5"/>
    <mergeCell ref="J3:J5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0"/>
  <sheetViews>
    <sheetView topLeftCell="A7" workbookViewId="0">
      <selection activeCell="B7" sqref="B7:B30"/>
    </sheetView>
  </sheetViews>
  <sheetFormatPr defaultRowHeight="15" x14ac:dyDescent="0.25"/>
  <cols>
    <col min="1" max="1" width="5.42578125" customWidth="1"/>
    <col min="2" max="2" width="14.42578125" customWidth="1"/>
    <col min="5" max="5" width="15" customWidth="1"/>
    <col min="6" max="6" width="11.85546875" customWidth="1"/>
    <col min="7" max="7" width="12.28515625" customWidth="1"/>
    <col min="8" max="8" width="13" customWidth="1"/>
    <col min="9" max="9" width="14.140625" customWidth="1"/>
    <col min="10" max="10" width="17.140625" customWidth="1"/>
  </cols>
  <sheetData>
    <row r="3" spans="1:10" x14ac:dyDescent="0.25">
      <c r="A3" s="46" t="s">
        <v>38</v>
      </c>
      <c r="B3" s="46" t="s">
        <v>0</v>
      </c>
      <c r="C3" s="46" t="s">
        <v>39</v>
      </c>
      <c r="D3" s="46" t="s">
        <v>19</v>
      </c>
      <c r="E3" s="47" t="s">
        <v>27</v>
      </c>
      <c r="F3" s="46" t="s">
        <v>31</v>
      </c>
      <c r="G3" s="43" t="s">
        <v>32</v>
      </c>
      <c r="H3" s="46" t="s">
        <v>33</v>
      </c>
      <c r="I3" s="46" t="s">
        <v>34</v>
      </c>
      <c r="J3" s="46" t="s">
        <v>36</v>
      </c>
    </row>
    <row r="4" spans="1:10" x14ac:dyDescent="0.25">
      <c r="A4" s="46"/>
      <c r="B4" s="46"/>
      <c r="C4" s="46"/>
      <c r="D4" s="46"/>
      <c r="E4" s="47"/>
      <c r="F4" s="46"/>
      <c r="G4" s="44"/>
      <c r="H4" s="46"/>
      <c r="I4" s="46"/>
      <c r="J4" s="46"/>
    </row>
    <row r="5" spans="1:10" x14ac:dyDescent="0.25">
      <c r="A5" s="46"/>
      <c r="B5" s="46"/>
      <c r="C5" s="46"/>
      <c r="D5" s="46"/>
      <c r="E5" s="47"/>
      <c r="F5" s="46"/>
      <c r="G5" s="45"/>
      <c r="H5" s="46"/>
      <c r="I5" s="46"/>
      <c r="J5" s="46"/>
    </row>
    <row r="6" spans="1:10" x14ac:dyDescent="0.25">
      <c r="A6" s="1"/>
      <c r="B6" s="1"/>
      <c r="C6" s="1"/>
      <c r="D6" s="1"/>
      <c r="E6" s="2"/>
      <c r="F6" s="2"/>
      <c r="G6" s="3"/>
      <c r="H6" s="1"/>
      <c r="I6" s="1"/>
      <c r="J6" s="1"/>
    </row>
    <row r="7" spans="1:10" x14ac:dyDescent="0.25">
      <c r="A7" s="4">
        <v>1</v>
      </c>
      <c r="B7" s="4" t="s">
        <v>11</v>
      </c>
      <c r="C7" s="5">
        <v>5</v>
      </c>
      <c r="D7" s="5">
        <v>9</v>
      </c>
      <c r="E7" s="7">
        <v>13.728</v>
      </c>
      <c r="F7" s="7">
        <v>2.75</v>
      </c>
      <c r="G7" s="6">
        <v>4.28</v>
      </c>
      <c r="H7" s="6">
        <v>0.31</v>
      </c>
      <c r="I7" s="6">
        <v>16.478000000000002</v>
      </c>
      <c r="J7" s="6">
        <v>21.068000000000001</v>
      </c>
    </row>
    <row r="8" spans="1:10" x14ac:dyDescent="0.25">
      <c r="A8" s="4">
        <v>2</v>
      </c>
      <c r="B8" s="4" t="s">
        <v>12</v>
      </c>
      <c r="C8" s="5">
        <v>13</v>
      </c>
      <c r="D8" s="5">
        <v>9</v>
      </c>
      <c r="E8" s="7">
        <v>13.728</v>
      </c>
      <c r="F8" s="7">
        <v>2.75</v>
      </c>
      <c r="G8" s="6">
        <v>4.28</v>
      </c>
      <c r="H8" s="6">
        <v>0.31</v>
      </c>
      <c r="I8" s="6">
        <v>16.478000000000002</v>
      </c>
      <c r="J8" s="6">
        <v>21.068000000000001</v>
      </c>
    </row>
    <row r="9" spans="1:10" x14ac:dyDescent="0.25">
      <c r="A9" s="4">
        <v>3</v>
      </c>
      <c r="B9" s="4" t="s">
        <v>12</v>
      </c>
      <c r="C9" s="5">
        <v>15</v>
      </c>
      <c r="D9" s="5">
        <v>9</v>
      </c>
      <c r="E9" s="7">
        <v>13.728</v>
      </c>
      <c r="F9" s="7">
        <v>2.75</v>
      </c>
      <c r="G9" s="6">
        <v>4.28</v>
      </c>
      <c r="H9" s="6">
        <v>0.31</v>
      </c>
      <c r="I9" s="6">
        <v>16.478000000000002</v>
      </c>
      <c r="J9" s="6">
        <v>21.068000000000001</v>
      </c>
    </row>
    <row r="10" spans="1:10" x14ac:dyDescent="0.25">
      <c r="A10" s="4">
        <v>4</v>
      </c>
      <c r="B10" s="4" t="s">
        <v>9</v>
      </c>
      <c r="C10" s="5">
        <v>166</v>
      </c>
      <c r="D10" s="5">
        <v>9</v>
      </c>
      <c r="E10" s="7">
        <v>13.728</v>
      </c>
      <c r="F10" s="7">
        <v>2.75</v>
      </c>
      <c r="G10" s="6">
        <v>4.28</v>
      </c>
      <c r="H10" s="6">
        <v>0.31</v>
      </c>
      <c r="I10" s="6">
        <v>16.478000000000002</v>
      </c>
      <c r="J10" s="6">
        <v>21.068000000000001</v>
      </c>
    </row>
    <row r="11" spans="1:10" x14ac:dyDescent="0.25">
      <c r="A11" s="4">
        <v>5</v>
      </c>
      <c r="B11" s="4" t="s">
        <v>2</v>
      </c>
      <c r="C11" s="5" t="s">
        <v>4</v>
      </c>
      <c r="D11" s="5">
        <v>9</v>
      </c>
      <c r="E11" s="7">
        <v>13.728</v>
      </c>
      <c r="F11" s="7">
        <v>2.75</v>
      </c>
      <c r="G11" s="6">
        <v>4.28</v>
      </c>
      <c r="H11" s="6">
        <v>0.31</v>
      </c>
      <c r="I11" s="6">
        <v>16.478000000000002</v>
      </c>
      <c r="J11" s="6">
        <v>21.068000000000001</v>
      </c>
    </row>
    <row r="12" spans="1:10" x14ac:dyDescent="0.25">
      <c r="A12" s="4">
        <v>6</v>
      </c>
      <c r="B12" s="4" t="s">
        <v>2</v>
      </c>
      <c r="C12" s="5" t="s">
        <v>5</v>
      </c>
      <c r="D12" s="5">
        <v>12</v>
      </c>
      <c r="E12" s="7">
        <v>13.728</v>
      </c>
      <c r="F12" s="7">
        <v>2.75</v>
      </c>
      <c r="G12" s="6">
        <v>4.28</v>
      </c>
      <c r="H12" s="6">
        <v>0.31</v>
      </c>
      <c r="I12" s="6">
        <v>16.478000000000002</v>
      </c>
      <c r="J12" s="6">
        <v>21.068000000000001</v>
      </c>
    </row>
    <row r="13" spans="1:10" x14ac:dyDescent="0.25">
      <c r="A13" s="4">
        <v>7</v>
      </c>
      <c r="B13" s="4" t="s">
        <v>2</v>
      </c>
      <c r="C13" s="5">
        <v>8</v>
      </c>
      <c r="D13" s="5">
        <v>9</v>
      </c>
      <c r="E13" s="7">
        <v>13.728</v>
      </c>
      <c r="F13" s="7">
        <v>2.75</v>
      </c>
      <c r="G13" s="6">
        <v>4.28</v>
      </c>
      <c r="H13" s="6">
        <v>0.31</v>
      </c>
      <c r="I13" s="6">
        <v>16.478000000000002</v>
      </c>
      <c r="J13" s="6">
        <v>21.068000000000001</v>
      </c>
    </row>
    <row r="14" spans="1:10" x14ac:dyDescent="0.25">
      <c r="A14" s="4">
        <v>8</v>
      </c>
      <c r="B14" s="4" t="s">
        <v>2</v>
      </c>
      <c r="C14" s="5" t="s">
        <v>13</v>
      </c>
      <c r="D14" s="5">
        <v>12</v>
      </c>
      <c r="E14" s="7">
        <v>13.728</v>
      </c>
      <c r="F14" s="7">
        <v>2.75</v>
      </c>
      <c r="G14" s="6">
        <v>4.28</v>
      </c>
      <c r="H14" s="6">
        <v>0.31</v>
      </c>
      <c r="I14" s="6">
        <v>16.478000000000002</v>
      </c>
      <c r="J14" s="6">
        <v>21.068000000000001</v>
      </c>
    </row>
    <row r="15" spans="1:10" x14ac:dyDescent="0.25">
      <c r="A15" s="4">
        <v>10</v>
      </c>
      <c r="B15" s="4" t="s">
        <v>1</v>
      </c>
      <c r="C15" s="5">
        <v>54</v>
      </c>
      <c r="D15" s="5">
        <v>9</v>
      </c>
      <c r="E15" s="7">
        <v>13.728</v>
      </c>
      <c r="F15" s="7">
        <v>2.75</v>
      </c>
      <c r="G15" s="6">
        <v>4.28</v>
      </c>
      <c r="H15" s="6">
        <v>0.31</v>
      </c>
      <c r="I15" s="6">
        <v>16.478000000000002</v>
      </c>
      <c r="J15" s="6">
        <v>21.068000000000001</v>
      </c>
    </row>
    <row r="16" spans="1:10" x14ac:dyDescent="0.25">
      <c r="A16" s="4"/>
      <c r="B16" s="4" t="s">
        <v>1</v>
      </c>
      <c r="C16" s="5">
        <v>56</v>
      </c>
      <c r="D16" s="5"/>
      <c r="E16" s="6" t="s">
        <v>45</v>
      </c>
      <c r="F16" s="6">
        <v>2.7456</v>
      </c>
      <c r="G16" s="6">
        <v>4.2848000000000006</v>
      </c>
      <c r="H16" s="6">
        <v>0.312</v>
      </c>
      <c r="I16" s="6">
        <v>16.4756</v>
      </c>
      <c r="J16" s="6">
        <v>21.072400000000002</v>
      </c>
    </row>
    <row r="17" spans="1:10" x14ac:dyDescent="0.25">
      <c r="A17" s="4">
        <v>12</v>
      </c>
      <c r="B17" s="4" t="s">
        <v>1</v>
      </c>
      <c r="C17" s="5">
        <v>72</v>
      </c>
      <c r="D17" s="5">
        <v>10</v>
      </c>
      <c r="E17" s="7">
        <v>13.728</v>
      </c>
      <c r="F17" s="7">
        <v>2.75</v>
      </c>
      <c r="G17" s="6">
        <v>4.28</v>
      </c>
      <c r="H17" s="6">
        <v>0.31</v>
      </c>
      <c r="I17" s="6">
        <v>16.478000000000002</v>
      </c>
      <c r="J17" s="6">
        <v>21.068000000000001</v>
      </c>
    </row>
    <row r="18" spans="1:10" x14ac:dyDescent="0.25">
      <c r="A18" s="4">
        <v>13</v>
      </c>
      <c r="B18" s="4" t="s">
        <v>1</v>
      </c>
      <c r="C18" s="5">
        <v>77</v>
      </c>
      <c r="D18" s="5">
        <v>16</v>
      </c>
      <c r="E18" s="7">
        <v>13.728</v>
      </c>
      <c r="F18" s="7">
        <v>2.75</v>
      </c>
      <c r="G18" s="6">
        <v>4.28</v>
      </c>
      <c r="H18" s="6">
        <v>0.31</v>
      </c>
      <c r="I18" s="6">
        <v>16.478000000000002</v>
      </c>
      <c r="J18" s="6">
        <v>21.068000000000001</v>
      </c>
    </row>
    <row r="19" spans="1:10" x14ac:dyDescent="0.25">
      <c r="A19" s="4">
        <v>14</v>
      </c>
      <c r="B19" s="4" t="s">
        <v>1</v>
      </c>
      <c r="C19" s="5" t="s">
        <v>8</v>
      </c>
      <c r="D19" s="5">
        <v>12</v>
      </c>
      <c r="E19" s="7">
        <v>13.728</v>
      </c>
      <c r="F19" s="7">
        <v>2.75</v>
      </c>
      <c r="G19" s="6">
        <v>4.28</v>
      </c>
      <c r="H19" s="6">
        <v>0.31</v>
      </c>
      <c r="I19" s="6">
        <v>16.478000000000002</v>
      </c>
      <c r="J19" s="6">
        <v>21.068000000000001</v>
      </c>
    </row>
    <row r="20" spans="1:10" x14ac:dyDescent="0.25">
      <c r="A20" s="4">
        <v>15</v>
      </c>
      <c r="B20" s="4" t="s">
        <v>3</v>
      </c>
      <c r="C20" s="5">
        <v>139</v>
      </c>
      <c r="D20" s="5">
        <v>12</v>
      </c>
      <c r="E20" s="7">
        <v>13.728</v>
      </c>
      <c r="F20" s="7">
        <v>2.75</v>
      </c>
      <c r="G20" s="6">
        <v>4.28</v>
      </c>
      <c r="H20" s="6">
        <v>0.31</v>
      </c>
      <c r="I20" s="6">
        <v>16.478000000000002</v>
      </c>
      <c r="J20" s="6">
        <v>21.068000000000001</v>
      </c>
    </row>
    <row r="21" spans="1:10" x14ac:dyDescent="0.25">
      <c r="A21" s="4">
        <v>16</v>
      </c>
      <c r="B21" s="4" t="s">
        <v>10</v>
      </c>
      <c r="C21" s="5">
        <v>25</v>
      </c>
      <c r="D21" s="5">
        <v>9</v>
      </c>
      <c r="E21" s="7">
        <v>13.728</v>
      </c>
      <c r="F21" s="7">
        <v>2.75</v>
      </c>
      <c r="G21" s="6">
        <v>4.28</v>
      </c>
      <c r="H21" s="6">
        <v>0.31</v>
      </c>
      <c r="I21" s="6">
        <v>16.478000000000002</v>
      </c>
      <c r="J21" s="6">
        <v>21.068000000000001</v>
      </c>
    </row>
    <row r="22" spans="1:10" x14ac:dyDescent="0.25">
      <c r="A22" s="4"/>
      <c r="B22" s="4" t="s">
        <v>10</v>
      </c>
      <c r="C22" s="5">
        <v>37</v>
      </c>
      <c r="D22" s="5"/>
      <c r="E22" s="6" t="s">
        <v>45</v>
      </c>
      <c r="F22" s="6">
        <v>2.7456</v>
      </c>
      <c r="G22" s="6">
        <v>4.2848000000000006</v>
      </c>
      <c r="H22" s="6">
        <v>0.312</v>
      </c>
      <c r="I22" s="6">
        <v>16.4756</v>
      </c>
      <c r="J22" s="6">
        <v>21.072400000000002</v>
      </c>
    </row>
    <row r="23" spans="1:10" x14ac:dyDescent="0.25">
      <c r="A23" s="4"/>
      <c r="B23" s="4" t="s">
        <v>6</v>
      </c>
      <c r="C23" s="5">
        <v>100</v>
      </c>
      <c r="D23" s="5">
        <v>9</v>
      </c>
      <c r="E23" s="6" t="s">
        <v>45</v>
      </c>
      <c r="F23" s="6">
        <v>2.7456</v>
      </c>
      <c r="G23" s="6">
        <v>4.2848000000000006</v>
      </c>
      <c r="H23" s="6">
        <v>0.312</v>
      </c>
      <c r="I23" s="6">
        <v>16.4756</v>
      </c>
      <c r="J23" s="6">
        <v>21.072400000000002</v>
      </c>
    </row>
    <row r="24" spans="1:10" x14ac:dyDescent="0.25">
      <c r="A24" s="4">
        <v>19</v>
      </c>
      <c r="B24" s="4" t="s">
        <v>6</v>
      </c>
      <c r="C24" s="5" t="s">
        <v>7</v>
      </c>
      <c r="D24" s="5">
        <v>12</v>
      </c>
      <c r="E24" s="7">
        <v>13.728</v>
      </c>
      <c r="F24" s="7">
        <v>2.75</v>
      </c>
      <c r="G24" s="6">
        <v>4.28</v>
      </c>
      <c r="H24" s="6">
        <v>0.31</v>
      </c>
      <c r="I24" s="6">
        <v>16.478000000000002</v>
      </c>
      <c r="J24" s="6">
        <v>21.068000000000001</v>
      </c>
    </row>
    <row r="25" spans="1:10" x14ac:dyDescent="0.25">
      <c r="A25" s="4">
        <v>20</v>
      </c>
      <c r="B25" s="4" t="s">
        <v>6</v>
      </c>
      <c r="C25" s="5">
        <v>102</v>
      </c>
      <c r="D25" s="5">
        <v>9</v>
      </c>
      <c r="E25" s="7">
        <v>13.728</v>
      </c>
      <c r="F25" s="7">
        <v>2.75</v>
      </c>
      <c r="G25" s="6">
        <v>4.28</v>
      </c>
      <c r="H25" s="6">
        <v>0.31</v>
      </c>
      <c r="I25" s="6">
        <v>16.478000000000002</v>
      </c>
      <c r="J25" s="6">
        <v>21.068000000000001</v>
      </c>
    </row>
    <row r="26" spans="1:10" x14ac:dyDescent="0.25">
      <c r="A26" s="4">
        <v>21</v>
      </c>
      <c r="B26" s="4" t="s">
        <v>6</v>
      </c>
      <c r="C26" s="5">
        <v>109</v>
      </c>
      <c r="D26" s="5">
        <v>9</v>
      </c>
      <c r="E26" s="7">
        <v>13.728</v>
      </c>
      <c r="F26" s="7">
        <v>2.75</v>
      </c>
      <c r="G26" s="6">
        <v>4.28</v>
      </c>
      <c r="H26" s="6">
        <v>0.31</v>
      </c>
      <c r="I26" s="6">
        <v>16.478000000000002</v>
      </c>
      <c r="J26" s="6">
        <v>21.068000000000001</v>
      </c>
    </row>
    <row r="27" spans="1:10" x14ac:dyDescent="0.25">
      <c r="A27" s="4">
        <v>22</v>
      </c>
      <c r="B27" s="4" t="s">
        <v>6</v>
      </c>
      <c r="C27" s="5">
        <v>111</v>
      </c>
      <c r="D27" s="5">
        <v>9</v>
      </c>
      <c r="E27" s="7">
        <v>13.728</v>
      </c>
      <c r="F27" s="7">
        <v>2.75</v>
      </c>
      <c r="G27" s="6">
        <v>4.28</v>
      </c>
      <c r="H27" s="6">
        <v>0.31</v>
      </c>
      <c r="I27" s="6">
        <v>16.478000000000002</v>
      </c>
      <c r="J27" s="6">
        <v>21.068000000000001</v>
      </c>
    </row>
    <row r="28" spans="1:10" x14ac:dyDescent="0.25">
      <c r="A28" s="8"/>
      <c r="B28" s="8" t="s">
        <v>6</v>
      </c>
      <c r="C28" s="5">
        <v>121</v>
      </c>
      <c r="D28" s="5">
        <v>9</v>
      </c>
      <c r="E28" s="6" t="s">
        <v>45</v>
      </c>
      <c r="F28" s="6">
        <v>2.7456</v>
      </c>
      <c r="G28" s="6">
        <v>4.2848000000000006</v>
      </c>
      <c r="H28" s="6">
        <v>0.312</v>
      </c>
      <c r="I28" s="6">
        <v>16.4756</v>
      </c>
      <c r="J28" s="6">
        <v>21.072400000000002</v>
      </c>
    </row>
    <row r="29" spans="1:10" x14ac:dyDescent="0.25">
      <c r="A29" s="4">
        <v>28</v>
      </c>
      <c r="B29" s="4" t="s">
        <v>2</v>
      </c>
      <c r="C29" s="5">
        <v>18</v>
      </c>
      <c r="D29" s="10" t="s">
        <v>37</v>
      </c>
      <c r="E29" s="7">
        <v>13.728</v>
      </c>
      <c r="F29" s="7">
        <v>2.75</v>
      </c>
      <c r="G29" s="6">
        <v>4.28</v>
      </c>
      <c r="H29" s="6">
        <v>0.31</v>
      </c>
      <c r="I29" s="6">
        <v>16.478000000000002</v>
      </c>
      <c r="J29" s="6">
        <v>21.068000000000001</v>
      </c>
    </row>
    <row r="30" spans="1:10" x14ac:dyDescent="0.25">
      <c r="A30" s="4">
        <v>29</v>
      </c>
      <c r="B30" s="4" t="s">
        <v>1</v>
      </c>
      <c r="C30" s="5">
        <v>93</v>
      </c>
      <c r="D30" s="10" t="s">
        <v>37</v>
      </c>
      <c r="E30" s="7">
        <v>13.728</v>
      </c>
      <c r="F30" s="7">
        <v>2.75</v>
      </c>
      <c r="G30" s="6">
        <v>4.28</v>
      </c>
      <c r="H30" s="6">
        <v>0.31</v>
      </c>
      <c r="I30" s="6">
        <v>16.478000000000002</v>
      </c>
      <c r="J30" s="6">
        <v>21.068000000000001</v>
      </c>
    </row>
  </sheetData>
  <mergeCells count="10">
    <mergeCell ref="G3:G5"/>
    <mergeCell ref="H3:H5"/>
    <mergeCell ref="I3:I5"/>
    <mergeCell ref="J3:J5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"/>
  <sheetViews>
    <sheetView workbookViewId="0">
      <selection activeCell="A3" sqref="A3:J7"/>
    </sheetView>
  </sheetViews>
  <sheetFormatPr defaultRowHeight="15" x14ac:dyDescent="0.25"/>
  <cols>
    <col min="1" max="1" width="6" customWidth="1"/>
    <col min="2" max="2" width="13.42578125" customWidth="1"/>
    <col min="5" max="5" width="15.5703125" customWidth="1"/>
    <col min="6" max="6" width="11.7109375" customWidth="1"/>
    <col min="7" max="7" width="11.42578125" customWidth="1"/>
    <col min="8" max="8" width="11.85546875" customWidth="1"/>
    <col min="9" max="9" width="14.7109375" customWidth="1"/>
    <col min="10" max="10" width="16.42578125" customWidth="1"/>
  </cols>
  <sheetData>
    <row r="3" spans="1:10" x14ac:dyDescent="0.25">
      <c r="A3" s="46" t="s">
        <v>38</v>
      </c>
      <c r="B3" s="46" t="s">
        <v>0</v>
      </c>
      <c r="C3" s="46" t="s">
        <v>39</v>
      </c>
      <c r="D3" s="46" t="s">
        <v>19</v>
      </c>
      <c r="E3" s="47" t="s">
        <v>27</v>
      </c>
      <c r="F3" s="46" t="s">
        <v>31</v>
      </c>
      <c r="G3" s="43" t="s">
        <v>32</v>
      </c>
      <c r="H3" s="46" t="s">
        <v>33</v>
      </c>
      <c r="I3" s="46" t="s">
        <v>34</v>
      </c>
      <c r="J3" s="46" t="s">
        <v>36</v>
      </c>
    </row>
    <row r="4" spans="1:10" x14ac:dyDescent="0.25">
      <c r="A4" s="46"/>
      <c r="B4" s="46"/>
      <c r="C4" s="46"/>
      <c r="D4" s="46"/>
      <c r="E4" s="47"/>
      <c r="F4" s="46"/>
      <c r="G4" s="44"/>
      <c r="H4" s="46"/>
      <c r="I4" s="46"/>
      <c r="J4" s="46"/>
    </row>
    <row r="5" spans="1:10" x14ac:dyDescent="0.25">
      <c r="A5" s="46"/>
      <c r="B5" s="46"/>
      <c r="C5" s="46"/>
      <c r="D5" s="46"/>
      <c r="E5" s="47"/>
      <c r="F5" s="46"/>
      <c r="G5" s="45"/>
      <c r="H5" s="46"/>
      <c r="I5" s="46"/>
      <c r="J5" s="46"/>
    </row>
    <row r="6" spans="1:10" x14ac:dyDescent="0.25">
      <c r="A6" s="1"/>
      <c r="B6" s="1"/>
      <c r="C6" s="1"/>
      <c r="D6" s="1"/>
      <c r="E6" s="2"/>
      <c r="F6" s="2"/>
      <c r="G6" s="3"/>
      <c r="H6" s="1"/>
      <c r="I6" s="1"/>
      <c r="J6" s="1"/>
    </row>
    <row r="7" spans="1:10" x14ac:dyDescent="0.25">
      <c r="A7" s="4">
        <v>25</v>
      </c>
      <c r="B7" s="4" t="s">
        <v>2</v>
      </c>
      <c r="C7" s="5" t="s">
        <v>20</v>
      </c>
      <c r="D7" s="10" t="s">
        <v>21</v>
      </c>
      <c r="E7" s="7">
        <v>14.3</v>
      </c>
      <c r="F7" s="7">
        <v>2.75</v>
      </c>
      <c r="G7" s="6">
        <v>4.28</v>
      </c>
      <c r="H7" s="6">
        <v>0.31</v>
      </c>
      <c r="I7" s="6">
        <v>17.05</v>
      </c>
      <c r="J7" s="6">
        <v>21.64</v>
      </c>
    </row>
  </sheetData>
  <mergeCells count="10">
    <mergeCell ref="G3:G5"/>
    <mergeCell ref="H3:H5"/>
    <mergeCell ref="I3:I5"/>
    <mergeCell ref="J3:J5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общая</vt:lpstr>
      <vt:lpstr>12,71</vt:lpstr>
      <vt:lpstr>13,23</vt:lpstr>
      <vt:lpstr>13,73</vt:lpstr>
      <vt:lpstr>14,30</vt:lpstr>
      <vt:lpstr>общая!Область_печати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2016-06-21T07:04:30Z</dcterms:modified>
</cp:coreProperties>
</file>