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tabRatio="599" firstSheet="20" activeTab="28"/>
  </bookViews>
  <sheets>
    <sheet name="д 5" sheetId="1" r:id="rId1"/>
    <sheet name="д. 13" sheetId="2" r:id="rId2"/>
    <sheet name="д. 15" sheetId="3" r:id="rId3"/>
    <sheet name="д. 166" sheetId="4" r:id="rId4"/>
    <sheet name="д. 1а" sheetId="5" r:id="rId5"/>
    <sheet name="д. 1ав" sheetId="6" r:id="rId6"/>
    <sheet name="д. 8" sheetId="7" r:id="rId7"/>
    <sheet name="д. 9а" sheetId="8" r:id="rId8"/>
    <sheet name="д. 10" sheetId="9" r:id="rId9"/>
    <sheet name="д.18" sheetId="10" r:id="rId10"/>
    <sheet name="д. 54" sheetId="11" r:id="rId11"/>
    <sheet name="д. 56" sheetId="12" r:id="rId12"/>
    <sheet name="д. 72" sheetId="13" r:id="rId13"/>
    <sheet name="д. 77" sheetId="14" r:id="rId14"/>
    <sheet name="д.93" sheetId="15" r:id="rId15"/>
    <sheet name="д. 93а" sheetId="16" r:id="rId16"/>
    <sheet name="д. 139" sheetId="17" r:id="rId17"/>
    <sheet name="д. 25" sheetId="18" r:id="rId18"/>
    <sheet name="д. 37" sheetId="19" r:id="rId19"/>
    <sheet name="д. 100" sheetId="20" r:id="rId20"/>
    <sheet name="д. 100в" sheetId="21" r:id="rId21"/>
    <sheet name="д. 102" sheetId="22" r:id="rId22"/>
    <sheet name="д. 109" sheetId="23" r:id="rId23"/>
    <sheet name="д. 111" sheetId="24" r:id="rId24"/>
    <sheet name="д. 118" sheetId="25" r:id="rId25"/>
    <sheet name="д. 121" sheetId="26" r:id="rId26"/>
    <sheet name="д. 48г" sheetId="27" r:id="rId27"/>
    <sheet name="д. 21" sheetId="28" r:id="rId28"/>
    <sheet name="д.23" sheetId="29" r:id="rId29"/>
  </sheets>
  <definedNames/>
  <calcPr fullCalcOnLoad="1"/>
</workbook>
</file>

<file path=xl/sharedStrings.xml><?xml version="1.0" encoding="utf-8"?>
<sst xmlns="http://schemas.openxmlformats.org/spreadsheetml/2006/main" count="1032" uniqueCount="68">
  <si>
    <t>в месяц</t>
  </si>
  <si>
    <t>Уборка лестничных клеток</t>
  </si>
  <si>
    <t>Аварийное обслуживание</t>
  </si>
  <si>
    <t xml:space="preserve"> в т.ч. Фонд оплаты труда (ФОТ)</t>
  </si>
  <si>
    <t xml:space="preserve">         Начисление на ФОТ</t>
  </si>
  <si>
    <t xml:space="preserve">         Прочие</t>
  </si>
  <si>
    <t>Услуги подрядных организаций по содержанию и ремонту жилья всего,                       в том числе:</t>
  </si>
  <si>
    <t>Обслуживание мусоропроводов</t>
  </si>
  <si>
    <t>Услуги прочих подрядных организаций всего, в том числе:</t>
  </si>
  <si>
    <t>Т/о внутридомовых газовых сетей</t>
  </si>
  <si>
    <t>Техинвентаризация</t>
  </si>
  <si>
    <t>Наименование статей</t>
  </si>
  <si>
    <t>Итого полная себестоимость</t>
  </si>
  <si>
    <t xml:space="preserve">Расходы УК    всего,                       </t>
  </si>
  <si>
    <t>Вывоз КГМ</t>
  </si>
  <si>
    <t xml:space="preserve">Итого </t>
  </si>
  <si>
    <t xml:space="preserve">         отдел по работе с населением</t>
  </si>
  <si>
    <t>Себестоимость 1 кв.м. в месяц</t>
  </si>
  <si>
    <t>Техническое обслуживание и текущий ремонт внутридомовых инженерных сетей и конструктивных элементов</t>
  </si>
  <si>
    <t>Рентабельность 10%</t>
  </si>
  <si>
    <t xml:space="preserve">Калькуляция </t>
  </si>
  <si>
    <t>по услуге "содержание и ремонт жилого помещения"</t>
  </si>
  <si>
    <t>Всего</t>
  </si>
  <si>
    <t>Лифт</t>
  </si>
  <si>
    <t>Тех. освидетельствование лифта</t>
  </si>
  <si>
    <t>Вывоз ТБО</t>
  </si>
  <si>
    <t>ООО "МИВЦ"</t>
  </si>
  <si>
    <t xml:space="preserve">по ООО "Управляющая компания Бульвар Победы" </t>
  </si>
  <si>
    <t xml:space="preserve">  (раздел "наши работы" ст-ть работ)</t>
  </si>
  <si>
    <t xml:space="preserve">по жилому дому № 5 ул. 60-летия ВЛКСМ </t>
  </si>
  <si>
    <t xml:space="preserve">по жилому дому № 13 ул. 60-летия ВЛКСМ </t>
  </si>
  <si>
    <t xml:space="preserve">по жилому дому № 15 ул. 60-летия ВЛКСМ </t>
  </si>
  <si>
    <t>по жилому дому № 166 ул. Беговая</t>
  </si>
  <si>
    <t>по жилому дому № 1а ул. Владимира Невского</t>
  </si>
  <si>
    <t>по жилому дому № 1ав ул. Владимира Невского</t>
  </si>
  <si>
    <t>по жилому дому № 8 ул. Владимира Невского</t>
  </si>
  <si>
    <t>по жилому дому № 9а ул. Владимира Невского</t>
  </si>
  <si>
    <t>по жилому дому № 10 ул. Владимира Невского</t>
  </si>
  <si>
    <t>по жилому дому № 54 ул. генерала Лизюкова</t>
  </si>
  <si>
    <t>по жилому дому № 56 ул. генерала Лизюкова</t>
  </si>
  <si>
    <t>по жилому дому № 72 ул. генерала Лизюкова</t>
  </si>
  <si>
    <t>по жилому дому № 77 ул. генерала Лизюкова</t>
  </si>
  <si>
    <t>по жилому дому № 93а ул. генерала Лизюкова</t>
  </si>
  <si>
    <t>по жилому дому № 139 ул. Новгородская</t>
  </si>
  <si>
    <t>по жилому дому № 25 бульвар Победы</t>
  </si>
  <si>
    <t>по жилому дому № 37 бульвар Победы</t>
  </si>
  <si>
    <t>по жилому дому № 100 ул. Хользунова</t>
  </si>
  <si>
    <t>по жилому дому № 100в ул. Хользунова</t>
  </si>
  <si>
    <t>по жилому дому № 102 ул. Хользунова</t>
  </si>
  <si>
    <t>по жилому дому № 109 ул. Хользунова</t>
  </si>
  <si>
    <t>по жилому дому № 111 ул. Хользунова</t>
  </si>
  <si>
    <t>по жилому дому № 118 ул. Хользунова</t>
  </si>
  <si>
    <t>по жилому дому № 121 ул. Хользунова</t>
  </si>
  <si>
    <t>по жилому дому № 48г ул. Владимира Невского</t>
  </si>
  <si>
    <t xml:space="preserve">по ООО "УК Бульвар Победы" </t>
  </si>
  <si>
    <t>ул. Антонова-Овсеенко, 21   (раздел "наши работы" ст-ть работ)</t>
  </si>
  <si>
    <t>Обслуживание  вентканалов</t>
  </si>
  <si>
    <t>Дератизация и дезинсекция</t>
  </si>
  <si>
    <t>Страхование лифтов</t>
  </si>
  <si>
    <t>Уборка придомовой территории и контейнерных площадок</t>
  </si>
  <si>
    <t>Техническое обслуживание и содержание индивидуальных тепловых пунктов (ИТП)</t>
  </si>
  <si>
    <t>ул. Антонова-Овсеенко, 23   (раздел "наши работы" ст-ть работ)</t>
  </si>
  <si>
    <t>по жилому дому № 18 ул. Владимира Невского</t>
  </si>
  <si>
    <t>по жилому дому № 93 ул. генерала Лизюкова</t>
  </si>
  <si>
    <t>с 01.07.2016 года.</t>
  </si>
  <si>
    <t>с 01.07.2016  года.</t>
  </si>
  <si>
    <t>с 01.08.2016 года.</t>
  </si>
  <si>
    <t xml:space="preserve">Техническое обслуживание общедомовых приборов учета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</si>
</sst>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B29" sqref="B29"/>
    </sheetView>
  </sheetViews>
  <sheetFormatPr defaultColWidth="9.00390625" defaultRowHeight="12.75"/>
  <cols>
    <col min="1" max="1" width="6.75390625" style="14" customWidth="1"/>
    <col min="2" max="2" width="55.375" style="14" customWidth="1"/>
    <col min="3" max="3" width="11.875" style="14" customWidth="1"/>
    <col min="4" max="16384" width="9.125" style="14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29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34" t="s">
        <v>64</v>
      </c>
      <c r="C7" s="34"/>
    </row>
    <row r="9" spans="1:3" ht="28.5" customHeight="1">
      <c r="A9" s="15"/>
      <c r="B9" s="2" t="s">
        <v>11</v>
      </c>
      <c r="C9" s="22" t="s">
        <v>0</v>
      </c>
    </row>
    <row r="10" spans="1:3" ht="12.75">
      <c r="A10" s="15"/>
      <c r="B10" s="4" t="s">
        <v>13</v>
      </c>
      <c r="C10" s="11">
        <f>C14+C13+C12+C11</f>
        <v>1.37</v>
      </c>
    </row>
    <row r="11" spans="1:3" ht="12.75">
      <c r="A11" s="15"/>
      <c r="B11" s="15" t="s">
        <v>3</v>
      </c>
      <c r="C11" s="13">
        <v>0.66</v>
      </c>
    </row>
    <row r="12" spans="1:3" ht="12.75">
      <c r="A12" s="15"/>
      <c r="B12" s="15" t="s">
        <v>16</v>
      </c>
      <c r="C12" s="13">
        <v>0.2</v>
      </c>
    </row>
    <row r="13" spans="1:3" ht="12.75">
      <c r="A13" s="15"/>
      <c r="B13" s="23" t="s">
        <v>4</v>
      </c>
      <c r="C13" s="13">
        <v>0.18</v>
      </c>
    </row>
    <row r="14" spans="1:3" ht="12.75">
      <c r="A14" s="15"/>
      <c r="B14" s="23" t="s">
        <v>5</v>
      </c>
      <c r="C14" s="13">
        <v>0.33</v>
      </c>
    </row>
    <row r="15" spans="1:3" ht="28.5" customHeight="1">
      <c r="A15" s="15"/>
      <c r="B15" s="5" t="s">
        <v>6</v>
      </c>
      <c r="C15" s="11">
        <f>C19+C18+C17+C16</f>
        <v>9.309999999999999</v>
      </c>
    </row>
    <row r="16" spans="1:3" ht="12.75">
      <c r="A16" s="15"/>
      <c r="B16" s="15" t="s">
        <v>1</v>
      </c>
      <c r="C16" s="13">
        <v>1.46</v>
      </c>
    </row>
    <row r="17" spans="1:3" ht="12.75">
      <c r="A17" s="15"/>
      <c r="B17" s="15" t="s">
        <v>7</v>
      </c>
      <c r="C17" s="13">
        <v>0.93</v>
      </c>
    </row>
    <row r="18" spans="1:3" ht="12.75">
      <c r="A18" s="15"/>
      <c r="B18" s="15" t="s">
        <v>59</v>
      </c>
      <c r="C18" s="13">
        <v>1.77</v>
      </c>
    </row>
    <row r="19" spans="1:3" ht="27.75" customHeight="1">
      <c r="A19" s="15"/>
      <c r="B19" s="24" t="s">
        <v>18</v>
      </c>
      <c r="C19" s="13">
        <v>5.15</v>
      </c>
    </row>
    <row r="20" spans="1:3" ht="12.75">
      <c r="A20" s="15"/>
      <c r="B20" s="15" t="s">
        <v>8</v>
      </c>
      <c r="C20" s="11">
        <f>C21+C22+C23+C24+C25+C26+C27+C28+C29</f>
        <v>1.8000000000000003</v>
      </c>
    </row>
    <row r="21" spans="1:3" ht="12.75">
      <c r="A21" s="15"/>
      <c r="B21" s="15" t="s">
        <v>26</v>
      </c>
      <c r="C21" s="13">
        <v>0.34</v>
      </c>
    </row>
    <row r="22" spans="1:3" ht="12.75">
      <c r="A22" s="15"/>
      <c r="B22" s="15" t="s">
        <v>2</v>
      </c>
      <c r="C22" s="13">
        <v>0.59</v>
      </c>
    </row>
    <row r="23" spans="1:3" ht="12.75">
      <c r="A23" s="15"/>
      <c r="B23" s="15" t="s">
        <v>56</v>
      </c>
      <c r="C23" s="13">
        <v>0.04</v>
      </c>
    </row>
    <row r="24" spans="1:3" ht="12.75">
      <c r="A24" s="15"/>
      <c r="B24" s="15" t="s">
        <v>58</v>
      </c>
      <c r="C24" s="20">
        <v>0.02</v>
      </c>
    </row>
    <row r="25" spans="1:3" ht="12.75">
      <c r="A25" s="15"/>
      <c r="B25" s="15" t="s">
        <v>9</v>
      </c>
      <c r="C25" s="13">
        <v>0.04</v>
      </c>
    </row>
    <row r="26" spans="1:3" ht="12.75">
      <c r="A26" s="15"/>
      <c r="B26" s="15" t="s">
        <v>57</v>
      </c>
      <c r="C26" s="13">
        <v>0.04</v>
      </c>
    </row>
    <row r="27" spans="1:3" ht="12.75">
      <c r="A27" s="15"/>
      <c r="B27" s="15" t="s">
        <v>10</v>
      </c>
      <c r="C27" s="13">
        <v>0.03</v>
      </c>
    </row>
    <row r="28" spans="1:3" ht="12.75">
      <c r="A28" s="15"/>
      <c r="B28" s="15" t="s">
        <v>14</v>
      </c>
      <c r="C28" s="13">
        <v>0.6</v>
      </c>
    </row>
    <row r="29" spans="1:3" ht="12.75">
      <c r="A29" s="15"/>
      <c r="B29" s="15" t="s">
        <v>67</v>
      </c>
      <c r="C29" s="13">
        <v>0.1</v>
      </c>
    </row>
    <row r="30" spans="1:3" ht="12.75">
      <c r="A30" s="15"/>
      <c r="B30" s="4" t="s">
        <v>12</v>
      </c>
      <c r="C30" s="11">
        <f>C10+C15+C20</f>
        <v>12.48</v>
      </c>
    </row>
    <row r="31" spans="1:3" ht="12.75">
      <c r="A31" s="15"/>
      <c r="B31" s="25" t="s">
        <v>17</v>
      </c>
      <c r="C31" s="13">
        <f>C30</f>
        <v>12.48</v>
      </c>
    </row>
    <row r="32" spans="1:3" ht="12.75">
      <c r="A32" s="15"/>
      <c r="B32" s="25" t="s">
        <v>19</v>
      </c>
      <c r="C32" s="13">
        <f>C31*0.1</f>
        <v>1.2480000000000002</v>
      </c>
    </row>
    <row r="33" spans="1:3" s="10" customFormat="1" ht="12.75" customHeight="1">
      <c r="A33" s="4"/>
      <c r="B33" s="4" t="s">
        <v>15</v>
      </c>
      <c r="C33" s="11">
        <f>SUM(C31:C32)</f>
        <v>13.728000000000002</v>
      </c>
    </row>
    <row r="34" spans="1:3" ht="12.75" customHeight="1">
      <c r="A34" s="15"/>
      <c r="B34" s="15" t="s">
        <v>23</v>
      </c>
      <c r="C34" s="13">
        <v>4.28</v>
      </c>
    </row>
    <row r="35" spans="1:3" ht="12.75" customHeight="1">
      <c r="A35" s="15"/>
      <c r="B35" s="25" t="s">
        <v>24</v>
      </c>
      <c r="C35" s="13">
        <v>0.31</v>
      </c>
    </row>
    <row r="36" spans="1:3" ht="12.75" customHeight="1">
      <c r="A36" s="15"/>
      <c r="B36" s="25" t="s">
        <v>25</v>
      </c>
      <c r="C36" s="13">
        <v>2.75</v>
      </c>
    </row>
    <row r="37" spans="1:3" s="10" customFormat="1" ht="12.75" customHeight="1">
      <c r="A37" s="4"/>
      <c r="B37" s="16" t="s">
        <v>22</v>
      </c>
      <c r="C37" s="11">
        <f>SUM(C33:C36)</f>
        <v>21.068</v>
      </c>
    </row>
    <row r="38" spans="1:2" ht="12.75" customHeight="1">
      <c r="A38" s="26"/>
      <c r="B38" s="18"/>
    </row>
    <row r="39" spans="1:2" ht="12.75" customHeight="1">
      <c r="A39" s="26"/>
      <c r="B39" s="18"/>
    </row>
    <row r="40" ht="12.75" customHeight="1"/>
  </sheetData>
  <sheetProtection/>
  <mergeCells count="6">
    <mergeCell ref="A2:C2"/>
    <mergeCell ref="A3:C3"/>
    <mergeCell ref="A4:C4"/>
    <mergeCell ref="A6:C6"/>
    <mergeCell ref="A5:C5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I12" sqref="I12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62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66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38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39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6:C6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40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 customHeight="1">
      <c r="A32" s="1"/>
      <c r="B32" s="25" t="s">
        <v>19</v>
      </c>
      <c r="C32" s="13">
        <f>C31*0.1</f>
        <v>1.2480000000000002</v>
      </c>
    </row>
    <row r="33" spans="1:3" s="10" customFormat="1" ht="12.75" customHeight="1">
      <c r="A33" s="4"/>
      <c r="B33" s="4" t="s">
        <v>15</v>
      </c>
      <c r="C33" s="11">
        <f>SUM(C31:C32)</f>
        <v>13.728000000000002</v>
      </c>
    </row>
    <row r="34" spans="1:3" s="14" customFormat="1" ht="12.75" customHeight="1">
      <c r="A34" s="15"/>
      <c r="B34" s="15" t="s">
        <v>23</v>
      </c>
      <c r="C34" s="13">
        <v>4.28</v>
      </c>
    </row>
    <row r="35" spans="1:3" ht="12.75" customHeight="1">
      <c r="A35" s="1"/>
      <c r="B35" s="25" t="s">
        <v>24</v>
      </c>
      <c r="C35" s="13">
        <v>0.31</v>
      </c>
    </row>
    <row r="36" spans="1:3" ht="12.75" customHeight="1">
      <c r="A36" s="1"/>
      <c r="B36" s="25" t="s">
        <v>25</v>
      </c>
      <c r="C36" s="13">
        <v>2.75</v>
      </c>
    </row>
    <row r="37" spans="1:3" s="10" customFormat="1" ht="12.75" customHeight="1">
      <c r="A37" s="4"/>
      <c r="B37" s="16" t="s">
        <v>22</v>
      </c>
      <c r="C37" s="11">
        <f>SUM(C33:C36)</f>
        <v>21.068</v>
      </c>
    </row>
    <row r="38" spans="1:2" ht="12.75" customHeight="1">
      <c r="A38" s="17"/>
      <c r="B38" s="18"/>
    </row>
    <row r="39" spans="1:2" ht="12.75" customHeight="1">
      <c r="A39" s="17"/>
      <c r="B39" s="1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3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41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s="10" customFormat="1" ht="12.75">
      <c r="A32" s="4"/>
      <c r="B32" s="4" t="s">
        <v>15</v>
      </c>
      <c r="C32" s="4">
        <f>C30+C31</f>
        <v>13.73</v>
      </c>
    </row>
    <row r="33" spans="1:3" s="14" customFormat="1" ht="12.75">
      <c r="A33" s="15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7" sqref="B7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63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 customHeight="1">
      <c r="A33" s="4"/>
      <c r="B33" s="4" t="s">
        <v>15</v>
      </c>
      <c r="C33" s="11">
        <f>SUM(C31:C32)</f>
        <v>13.728000000000002</v>
      </c>
    </row>
    <row r="34" spans="1:3" s="14" customFormat="1" ht="12.75" customHeight="1">
      <c r="A34" s="15"/>
      <c r="B34" s="15" t="s">
        <v>23</v>
      </c>
      <c r="C34" s="13">
        <v>4.28</v>
      </c>
    </row>
    <row r="35" spans="1:3" ht="12.75" customHeight="1">
      <c r="A35" s="1"/>
      <c r="B35" s="25" t="s">
        <v>24</v>
      </c>
      <c r="C35" s="13">
        <v>0.31</v>
      </c>
    </row>
    <row r="36" spans="1:3" ht="12.75" customHeight="1">
      <c r="A36" s="1"/>
      <c r="B36" s="25" t="s">
        <v>25</v>
      </c>
      <c r="C36" s="13">
        <v>2.75</v>
      </c>
    </row>
    <row r="37" spans="1:3" s="10" customFormat="1" ht="12.75" customHeight="1">
      <c r="A37" s="4"/>
      <c r="B37" s="16" t="s">
        <v>22</v>
      </c>
      <c r="C37" s="11">
        <f>SUM(C33:C36)</f>
        <v>21.068</v>
      </c>
    </row>
    <row r="38" spans="1:2" ht="12.75" customHeight="1">
      <c r="A38" s="17"/>
      <c r="B38" s="18"/>
    </row>
    <row r="39" spans="1:2" ht="12.75" customHeight="1">
      <c r="A39" s="17"/>
      <c r="B39" s="1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0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42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s="10" customFormat="1" ht="12.75">
      <c r="A32" s="4"/>
      <c r="B32" s="4" t="s">
        <v>15</v>
      </c>
      <c r="C32" s="4">
        <f>C30+C31</f>
        <v>13.73</v>
      </c>
    </row>
    <row r="33" spans="1:3" s="14" customFormat="1" ht="12.75">
      <c r="A33" s="15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1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43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s="10" customFormat="1" ht="12.75">
      <c r="A32" s="4"/>
      <c r="B32" s="4" t="s">
        <v>15</v>
      </c>
      <c r="C32" s="4">
        <f>C30+C31</f>
        <v>13.73</v>
      </c>
    </row>
    <row r="33" spans="1:3" s="14" customFormat="1" ht="12.75">
      <c r="A33" s="15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0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44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45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30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  <row r="41" spans="1:3" s="14" customFormat="1" ht="12.75" customHeight="1">
      <c r="A41" s="15"/>
      <c r="B41" s="2" t="s">
        <v>11</v>
      </c>
      <c r="C41" s="22" t="s">
        <v>0</v>
      </c>
    </row>
    <row r="42" spans="1:3" s="14" customFormat="1" ht="12.75" customHeight="1">
      <c r="A42" s="15"/>
      <c r="B42" s="27" t="s">
        <v>13</v>
      </c>
      <c r="C42" s="13">
        <v>1.32</v>
      </c>
    </row>
    <row r="43" spans="1:3" s="14" customFormat="1" ht="12.75" customHeight="1">
      <c r="A43" s="15"/>
      <c r="B43" s="24" t="s">
        <v>6</v>
      </c>
      <c r="C43" s="13">
        <f>C45-C42-C44</f>
        <v>6.969999999999999</v>
      </c>
    </row>
    <row r="44" spans="1:3" s="14" customFormat="1" ht="32.25" customHeight="1">
      <c r="A44" s="15"/>
      <c r="B44" s="24" t="s">
        <v>18</v>
      </c>
      <c r="C44" s="13">
        <v>4.91</v>
      </c>
    </row>
    <row r="45" spans="1:3" s="14" customFormat="1" ht="12.75" customHeight="1">
      <c r="A45" s="4"/>
      <c r="B45" s="4" t="s">
        <v>15</v>
      </c>
      <c r="C45" s="11">
        <v>13.2</v>
      </c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46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1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47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ht="12.75">
      <c r="A32" s="1"/>
      <c r="B32" s="4" t="s">
        <v>15</v>
      </c>
      <c r="C32" s="4">
        <f>C30+C31</f>
        <v>13.73</v>
      </c>
    </row>
    <row r="33" spans="1:3" ht="12.75">
      <c r="A33" s="1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48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 customHeight="1">
      <c r="A33" s="4"/>
      <c r="B33" s="4" t="s">
        <v>15</v>
      </c>
      <c r="C33" s="11">
        <f>SUM(C31:C32)</f>
        <v>13.728000000000002</v>
      </c>
    </row>
    <row r="34" spans="1:3" s="14" customFormat="1" ht="12.75" customHeight="1">
      <c r="A34" s="15"/>
      <c r="B34" s="15" t="s">
        <v>23</v>
      </c>
      <c r="C34" s="13">
        <v>4.28</v>
      </c>
    </row>
    <row r="35" spans="1:3" ht="12.75" customHeight="1">
      <c r="A35" s="1"/>
      <c r="B35" s="25" t="s">
        <v>24</v>
      </c>
      <c r="C35" s="13">
        <v>0.31</v>
      </c>
    </row>
    <row r="36" spans="1:3" ht="12.75" customHeight="1">
      <c r="A36" s="1"/>
      <c r="B36" s="25" t="s">
        <v>25</v>
      </c>
      <c r="C36" s="13">
        <v>2.75</v>
      </c>
    </row>
    <row r="37" spans="1:3" s="10" customFormat="1" ht="12.75" customHeight="1">
      <c r="A37" s="4"/>
      <c r="B37" s="16" t="s">
        <v>22</v>
      </c>
      <c r="C37" s="11">
        <f>SUM(C33:C36)</f>
        <v>21.068</v>
      </c>
    </row>
    <row r="38" spans="1:2" ht="12.75" customHeight="1">
      <c r="A38" s="17"/>
      <c r="B38" s="18"/>
    </row>
    <row r="39" spans="1:2" ht="12.75" customHeight="1">
      <c r="A39" s="17"/>
      <c r="B39" s="1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9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49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4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50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4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00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51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34" t="s">
        <v>64</v>
      </c>
      <c r="B7" s="34"/>
      <c r="C7" s="34"/>
    </row>
    <row r="8" spans="1:2" ht="12.75">
      <c r="A8" s="21"/>
      <c r="B8" s="21"/>
    </row>
    <row r="10" spans="1:3" ht="28.5" customHeight="1">
      <c r="A10" s="1"/>
      <c r="B10" s="2" t="s">
        <v>11</v>
      </c>
      <c r="C10" s="3" t="s">
        <v>0</v>
      </c>
    </row>
    <row r="11" spans="1:3" ht="12.75">
      <c r="A11" s="1"/>
      <c r="B11" s="4" t="s">
        <v>13</v>
      </c>
      <c r="C11" s="28">
        <f>C12+C13+C14+C15</f>
        <v>1.27</v>
      </c>
    </row>
    <row r="12" spans="1:3" ht="12.75">
      <c r="A12" s="1"/>
      <c r="B12" s="1" t="s">
        <v>3</v>
      </c>
      <c r="C12" s="29">
        <v>0.66</v>
      </c>
    </row>
    <row r="13" spans="1:3" ht="12.75">
      <c r="A13" s="1"/>
      <c r="B13" s="1" t="s">
        <v>16</v>
      </c>
      <c r="C13" s="29">
        <v>0.2</v>
      </c>
    </row>
    <row r="14" spans="1:3" ht="12.75">
      <c r="A14" s="1"/>
      <c r="B14" s="9" t="s">
        <v>4</v>
      </c>
      <c r="C14" s="29">
        <v>0.18</v>
      </c>
    </row>
    <row r="15" spans="1:3" ht="12.75">
      <c r="A15" s="1"/>
      <c r="B15" s="9" t="s">
        <v>5</v>
      </c>
      <c r="C15" s="29">
        <v>0.23</v>
      </c>
    </row>
    <row r="16" spans="1:3" ht="28.5" customHeight="1">
      <c r="A16" s="1"/>
      <c r="B16" s="5" t="s">
        <v>6</v>
      </c>
      <c r="C16" s="28">
        <f>C17+C18+C19</f>
        <v>8.48</v>
      </c>
    </row>
    <row r="17" spans="1:3" ht="12.75">
      <c r="A17" s="1"/>
      <c r="B17" s="1" t="s">
        <v>1</v>
      </c>
      <c r="C17" s="29">
        <v>1.46</v>
      </c>
    </row>
    <row r="18" spans="1:3" ht="12.75">
      <c r="A18" s="1"/>
      <c r="B18" s="1" t="s">
        <v>59</v>
      </c>
      <c r="C18" s="29">
        <v>1.77</v>
      </c>
    </row>
    <row r="19" spans="1:3" ht="27.75" customHeight="1">
      <c r="A19" s="1"/>
      <c r="B19" s="6" t="s">
        <v>18</v>
      </c>
      <c r="C19" s="29">
        <v>5.25</v>
      </c>
    </row>
    <row r="20" spans="1:3" ht="12.75">
      <c r="A20" s="1"/>
      <c r="B20" s="1" t="s">
        <v>8</v>
      </c>
      <c r="C20" s="28">
        <f>C21+C22+C23+C24+C25+C26+C27+C28+C29</f>
        <v>1.8000000000000003</v>
      </c>
    </row>
    <row r="21" spans="1:3" ht="12.75">
      <c r="A21" s="1"/>
      <c r="B21" s="1" t="s">
        <v>26</v>
      </c>
      <c r="C21" s="29">
        <v>0.34</v>
      </c>
    </row>
    <row r="22" spans="1:3" ht="12.75">
      <c r="A22" s="1"/>
      <c r="B22" s="1" t="s">
        <v>2</v>
      </c>
      <c r="C22" s="29">
        <v>0.59</v>
      </c>
    </row>
    <row r="23" spans="1:3" ht="12.75">
      <c r="A23" s="1"/>
      <c r="B23" s="1" t="s">
        <v>9</v>
      </c>
      <c r="C23" s="29">
        <v>0.04</v>
      </c>
    </row>
    <row r="24" spans="1:3" ht="12.75">
      <c r="A24" s="1"/>
      <c r="B24" s="1" t="s">
        <v>58</v>
      </c>
      <c r="C24" s="29">
        <v>0.02</v>
      </c>
    </row>
    <row r="25" spans="1:3" ht="12.75">
      <c r="A25" s="1"/>
      <c r="B25" s="1" t="s">
        <v>56</v>
      </c>
      <c r="C25" s="29">
        <v>0.04</v>
      </c>
    </row>
    <row r="26" spans="1:3" ht="12.75">
      <c r="A26" s="1"/>
      <c r="B26" s="1" t="s">
        <v>57</v>
      </c>
      <c r="C26" s="29">
        <v>0.04</v>
      </c>
    </row>
    <row r="27" spans="1:3" ht="12.75">
      <c r="A27" s="1"/>
      <c r="B27" s="1" t="s">
        <v>10</v>
      </c>
      <c r="C27" s="29">
        <v>0.03</v>
      </c>
    </row>
    <row r="28" spans="1:3" ht="12.75">
      <c r="A28" s="1"/>
      <c r="B28" s="1" t="s">
        <v>14</v>
      </c>
      <c r="C28" s="29">
        <v>0.6</v>
      </c>
    </row>
    <row r="29" spans="1:3" ht="12.75">
      <c r="A29" s="1"/>
      <c r="B29" s="15" t="s">
        <v>67</v>
      </c>
      <c r="C29" s="29">
        <v>0.1</v>
      </c>
    </row>
    <row r="30" spans="1:3" ht="12.75">
      <c r="A30" s="1"/>
      <c r="B30" s="4" t="s">
        <v>12</v>
      </c>
      <c r="C30" s="28">
        <f>C20+C16+C11</f>
        <v>11.55</v>
      </c>
    </row>
    <row r="31" spans="1:3" ht="12.75">
      <c r="A31" s="1"/>
      <c r="B31" s="8" t="s">
        <v>17</v>
      </c>
      <c r="C31" s="29">
        <v>11.55</v>
      </c>
    </row>
    <row r="32" spans="1:3" ht="12.75">
      <c r="A32" s="1"/>
      <c r="B32" s="8" t="s">
        <v>19</v>
      </c>
      <c r="C32" s="29">
        <v>1.16</v>
      </c>
    </row>
    <row r="33" spans="1:3" s="10" customFormat="1" ht="12.75">
      <c r="A33" s="4"/>
      <c r="B33" s="4" t="s">
        <v>15</v>
      </c>
      <c r="C33" s="28">
        <f>C31+C32</f>
        <v>12.71</v>
      </c>
    </row>
    <row r="34" spans="1:3" s="14" customFormat="1" ht="12.75">
      <c r="A34" s="15"/>
      <c r="B34" s="15" t="s">
        <v>23</v>
      </c>
      <c r="C34" s="29">
        <v>4.28</v>
      </c>
    </row>
    <row r="35" spans="1:3" ht="12.75">
      <c r="A35" s="1"/>
      <c r="B35" s="8" t="s">
        <v>24</v>
      </c>
      <c r="C35" s="29">
        <v>0.31</v>
      </c>
    </row>
    <row r="36" spans="1:3" ht="12.75">
      <c r="A36" s="1"/>
      <c r="B36" s="8" t="s">
        <v>25</v>
      </c>
      <c r="C36" s="29">
        <v>2.75</v>
      </c>
    </row>
    <row r="37" spans="1:3" s="10" customFormat="1" ht="12.75">
      <c r="A37" s="4"/>
      <c r="B37" s="16" t="s">
        <v>22</v>
      </c>
      <c r="C37" s="28">
        <f>C33+C34+C35+C36</f>
        <v>20.05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6">
    <mergeCell ref="A7:C7"/>
    <mergeCell ref="A2:C2"/>
    <mergeCell ref="A3:C3"/>
    <mergeCell ref="A4:C4"/>
    <mergeCell ref="A5:C5"/>
    <mergeCell ref="A6:C6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25390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52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s="10" customFormat="1" ht="12.75">
      <c r="A33" s="4"/>
      <c r="B33" s="4" t="s">
        <v>15</v>
      </c>
      <c r="C33" s="11">
        <f>SUM(C31:C32)</f>
        <v>13.728000000000002</v>
      </c>
    </row>
    <row r="34" spans="1:3" s="14" customFormat="1" ht="12.75">
      <c r="A34" s="15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ht="12.75">
      <c r="A36" s="1"/>
      <c r="B36" s="25" t="s">
        <v>25</v>
      </c>
      <c r="C36" s="13">
        <v>2.75</v>
      </c>
    </row>
    <row r="37" spans="1:3" s="10" customFormat="1" ht="12.75">
      <c r="A37" s="4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4">
      <selection activeCell="B27" sqref="B27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0.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53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19" t="s">
        <v>0</v>
      </c>
    </row>
    <row r="10" spans="1:3" ht="12.75">
      <c r="A10" s="1"/>
      <c r="B10" s="4" t="s">
        <v>13</v>
      </c>
      <c r="C10" s="11">
        <f>C14+C13+C12+C11</f>
        <v>1.4300000000000002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0.39</v>
      </c>
    </row>
    <row r="15" spans="1:3" ht="28.5" customHeight="1">
      <c r="A15" s="1"/>
      <c r="B15" s="5" t="s">
        <v>6</v>
      </c>
      <c r="C15" s="11">
        <f>C18+C17+C16</f>
        <v>8.98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59</v>
      </c>
      <c r="C17" s="13">
        <v>1.77</v>
      </c>
    </row>
    <row r="18" spans="1:3" ht="27.75" customHeight="1">
      <c r="A18" s="1"/>
      <c r="B18" s="24" t="s">
        <v>18</v>
      </c>
      <c r="C18" s="13">
        <v>5.75</v>
      </c>
    </row>
    <row r="19" spans="1:3" ht="12.75">
      <c r="A19" s="1"/>
      <c r="B19" s="1" t="s">
        <v>8</v>
      </c>
      <c r="C19" s="11">
        <f>C20+C21+C22+C23+C24+C25+C26+C27+C28</f>
        <v>2.5900000000000003</v>
      </c>
    </row>
    <row r="20" spans="1:3" ht="12.75">
      <c r="A20" s="1"/>
      <c r="B20" s="1" t="s">
        <v>26</v>
      </c>
      <c r="C20" s="12">
        <v>0.34</v>
      </c>
    </row>
    <row r="21" spans="1:3" ht="12.75">
      <c r="A21" s="1"/>
      <c r="B21" s="1" t="s">
        <v>2</v>
      </c>
      <c r="C21" s="13">
        <v>0.59</v>
      </c>
    </row>
    <row r="22" spans="1:3" ht="12.75">
      <c r="A22" s="1"/>
      <c r="B22" s="1" t="s">
        <v>56</v>
      </c>
      <c r="C22" s="13">
        <v>0.04</v>
      </c>
    </row>
    <row r="23" spans="1:3" ht="12.75">
      <c r="A23" s="1"/>
      <c r="B23" s="1" t="s">
        <v>58</v>
      </c>
      <c r="C23" s="20">
        <v>0.02</v>
      </c>
    </row>
    <row r="24" spans="1:3" ht="12.75">
      <c r="A24" s="1"/>
      <c r="B24" s="1" t="s">
        <v>57</v>
      </c>
      <c r="C24" s="12">
        <v>0.04</v>
      </c>
    </row>
    <row r="25" spans="1:3" ht="12.75" customHeight="1">
      <c r="A25" s="1"/>
      <c r="B25" s="1" t="s">
        <v>10</v>
      </c>
      <c r="C25" s="12">
        <v>0.03</v>
      </c>
    </row>
    <row r="26" spans="1:3" ht="12.75" customHeight="1">
      <c r="A26" s="1"/>
      <c r="B26" s="1" t="s">
        <v>14</v>
      </c>
      <c r="C26" s="12">
        <v>0.6</v>
      </c>
    </row>
    <row r="27" spans="1:3" ht="12.75" customHeight="1">
      <c r="A27" s="1"/>
      <c r="B27" s="15" t="s">
        <v>67</v>
      </c>
      <c r="C27" s="12">
        <v>0.1</v>
      </c>
    </row>
    <row r="28" spans="1:3" ht="29.25" customHeight="1">
      <c r="A28" s="1"/>
      <c r="B28" s="6" t="s">
        <v>60</v>
      </c>
      <c r="C28" s="12">
        <v>0.83</v>
      </c>
    </row>
    <row r="29" spans="1:3" ht="12.75" customHeight="1">
      <c r="A29" s="1"/>
      <c r="B29" s="4" t="s">
        <v>12</v>
      </c>
      <c r="C29" s="11">
        <f>C10+C15+C19</f>
        <v>13</v>
      </c>
    </row>
    <row r="30" spans="1:3" ht="12.75" customHeight="1">
      <c r="A30" s="1"/>
      <c r="B30" s="8" t="s">
        <v>17</v>
      </c>
      <c r="C30" s="12">
        <f>C29</f>
        <v>13</v>
      </c>
    </row>
    <row r="31" spans="1:3" ht="12.75" customHeight="1">
      <c r="A31" s="1"/>
      <c r="B31" s="8" t="s">
        <v>19</v>
      </c>
      <c r="C31" s="12">
        <f>C30*0.1</f>
        <v>1.3</v>
      </c>
    </row>
    <row r="32" spans="1:4" s="10" customFormat="1" ht="12.75" customHeight="1">
      <c r="A32" s="4"/>
      <c r="B32" s="4" t="s">
        <v>15</v>
      </c>
      <c r="C32" s="11">
        <f>SUM(C30:C31)</f>
        <v>14.3</v>
      </c>
      <c r="D32"/>
    </row>
    <row r="33" spans="1:4" s="14" customFormat="1" ht="12.75" customHeight="1">
      <c r="A33" s="15"/>
      <c r="B33" s="15" t="s">
        <v>23</v>
      </c>
      <c r="C33" s="13">
        <v>4.28</v>
      </c>
      <c r="D33"/>
    </row>
    <row r="34" spans="1:4" s="14" customFormat="1" ht="12.75" customHeight="1">
      <c r="A34" s="15"/>
      <c r="B34" s="8" t="s">
        <v>24</v>
      </c>
      <c r="C34" s="13">
        <v>0.31</v>
      </c>
      <c r="D34"/>
    </row>
    <row r="35" spans="1:3" ht="12.75" customHeight="1">
      <c r="A35" s="1"/>
      <c r="B35" s="8" t="s">
        <v>25</v>
      </c>
      <c r="C35" s="13">
        <v>2.75</v>
      </c>
    </row>
    <row r="36" spans="1:3" ht="12.75" customHeight="1">
      <c r="A36" s="1"/>
      <c r="B36" s="16" t="s">
        <v>22</v>
      </c>
      <c r="C36" s="11">
        <f>SUM(C32:C35)</f>
        <v>21.64</v>
      </c>
    </row>
    <row r="37" spans="1:2" ht="12.75" customHeight="1">
      <c r="A37" s="17"/>
      <c r="B37" s="18"/>
    </row>
    <row r="38" spans="1:2" ht="12.75" customHeight="1">
      <c r="A38" s="17"/>
      <c r="B38" s="18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7">
      <selection activeCell="C30" sqref="C30:C31"/>
    </sheetView>
  </sheetViews>
  <sheetFormatPr defaultColWidth="9.00390625" defaultRowHeight="12.75"/>
  <cols>
    <col min="1" max="1" width="7.25390625" style="0" customWidth="1"/>
    <col min="2" max="2" width="55.00390625" style="0" customWidth="1"/>
    <col min="3" max="3" width="11.00390625" style="0" customWidth="1"/>
    <col min="4" max="4" width="10.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54</v>
      </c>
      <c r="B4" s="34"/>
      <c r="C4" s="34"/>
    </row>
    <row r="5" spans="1:3" ht="12.75">
      <c r="A5" s="34" t="s">
        <v>55</v>
      </c>
      <c r="B5" s="34"/>
      <c r="C5" s="34"/>
    </row>
    <row r="6" spans="1:3" ht="12.75">
      <c r="A6" s="21"/>
      <c r="B6" s="21" t="s">
        <v>64</v>
      </c>
      <c r="C6" s="21"/>
    </row>
    <row r="8" spans="1:3" ht="22.5" customHeight="1">
      <c r="A8" s="1"/>
      <c r="B8" s="2" t="s">
        <v>11</v>
      </c>
      <c r="C8" s="7" t="s">
        <v>0</v>
      </c>
    </row>
    <row r="9" spans="1:3" ht="12.75">
      <c r="A9" s="1"/>
      <c r="B9" s="4" t="s">
        <v>13</v>
      </c>
      <c r="C9" s="11">
        <f>C13+C12+C11+C10</f>
        <v>1.27</v>
      </c>
    </row>
    <row r="10" spans="1:3" ht="12.75">
      <c r="A10" s="1"/>
      <c r="B10" s="15" t="s">
        <v>3</v>
      </c>
      <c r="C10" s="13">
        <v>0.66</v>
      </c>
    </row>
    <row r="11" spans="1:3" ht="12.75">
      <c r="A11" s="1"/>
      <c r="B11" s="15" t="s">
        <v>16</v>
      </c>
      <c r="C11" s="13">
        <v>0.2</v>
      </c>
    </row>
    <row r="12" spans="1:3" ht="12.75">
      <c r="A12" s="1"/>
      <c r="B12" s="23" t="s">
        <v>4</v>
      </c>
      <c r="C12" s="13">
        <v>0.18</v>
      </c>
    </row>
    <row r="13" spans="1:3" ht="12.75">
      <c r="A13" s="1"/>
      <c r="B13" s="23" t="s">
        <v>5</v>
      </c>
      <c r="C13" s="13">
        <v>0.23</v>
      </c>
    </row>
    <row r="14" spans="1:3" ht="25.5">
      <c r="A14" s="1"/>
      <c r="B14" s="5" t="s">
        <v>6</v>
      </c>
      <c r="C14" s="11">
        <f>C17+C16+C15</f>
        <v>8.5</v>
      </c>
    </row>
    <row r="15" spans="1:3" ht="12.75">
      <c r="A15" s="1"/>
      <c r="B15" s="15" t="s">
        <v>1</v>
      </c>
      <c r="C15" s="13">
        <v>1.46</v>
      </c>
    </row>
    <row r="16" spans="1:3" ht="12.75">
      <c r="A16" s="1"/>
      <c r="B16" s="15" t="s">
        <v>59</v>
      </c>
      <c r="C16" s="13">
        <v>1.77</v>
      </c>
    </row>
    <row r="17" spans="1:3" ht="38.25">
      <c r="A17" s="1"/>
      <c r="B17" s="24" t="s">
        <v>18</v>
      </c>
      <c r="C17" s="13">
        <v>5.27</v>
      </c>
    </row>
    <row r="18" spans="1:3" ht="12.75">
      <c r="A18" s="1"/>
      <c r="B18" s="15" t="s">
        <v>8</v>
      </c>
      <c r="C18" s="11">
        <f>C19+C20+C21+C22+C23+C24+C25+C26</f>
        <v>1.7800000000000002</v>
      </c>
    </row>
    <row r="19" spans="1:3" ht="12.75">
      <c r="A19" s="1"/>
      <c r="B19" s="15" t="s">
        <v>26</v>
      </c>
      <c r="C19" s="13">
        <v>0.34</v>
      </c>
    </row>
    <row r="20" spans="1:3" ht="12.75">
      <c r="A20" s="1"/>
      <c r="B20" s="15" t="s">
        <v>2</v>
      </c>
      <c r="C20" s="13">
        <v>0.59</v>
      </c>
    </row>
    <row r="21" spans="1:3" ht="12.75">
      <c r="A21" s="1"/>
      <c r="B21" s="15" t="s">
        <v>56</v>
      </c>
      <c r="C21" s="13">
        <v>0.04</v>
      </c>
    </row>
    <row r="22" spans="1:3" ht="12.75">
      <c r="A22" s="1"/>
      <c r="B22" s="15" t="s">
        <v>9</v>
      </c>
      <c r="C22" s="13">
        <v>0.04</v>
      </c>
    </row>
    <row r="23" spans="1:3" ht="12.75">
      <c r="A23" s="1"/>
      <c r="B23" s="15" t="s">
        <v>57</v>
      </c>
      <c r="C23" s="13">
        <v>0.04</v>
      </c>
    </row>
    <row r="24" spans="1:3" ht="12.75">
      <c r="A24" s="1"/>
      <c r="B24" s="15" t="s">
        <v>10</v>
      </c>
      <c r="C24" s="13">
        <v>0.03</v>
      </c>
    </row>
    <row r="25" spans="1:3" ht="12.75">
      <c r="A25" s="1"/>
      <c r="B25" s="15" t="s">
        <v>14</v>
      </c>
      <c r="C25" s="13">
        <v>0.6</v>
      </c>
    </row>
    <row r="26" spans="1:3" ht="12.75">
      <c r="A26" s="1"/>
      <c r="B26" s="15" t="s">
        <v>67</v>
      </c>
      <c r="C26" s="13">
        <v>0.1</v>
      </c>
    </row>
    <row r="27" spans="1:3" ht="12.75">
      <c r="A27" s="1"/>
      <c r="B27" s="4" t="s">
        <v>12</v>
      </c>
      <c r="C27" s="11">
        <f>C9+C14+C18</f>
        <v>11.55</v>
      </c>
    </row>
    <row r="28" spans="1:3" ht="12.75">
      <c r="A28" s="1"/>
      <c r="B28" s="25" t="s">
        <v>17</v>
      </c>
      <c r="C28" s="13">
        <f>C27</f>
        <v>11.55</v>
      </c>
    </row>
    <row r="29" spans="1:3" ht="12.75">
      <c r="A29" s="1"/>
      <c r="B29" s="25" t="s">
        <v>19</v>
      </c>
      <c r="C29" s="13">
        <f>C28*0.1</f>
        <v>1.155</v>
      </c>
    </row>
    <row r="30" spans="1:3" ht="12.75">
      <c r="A30" s="1"/>
      <c r="B30" s="4" t="s">
        <v>15</v>
      </c>
      <c r="C30" s="11">
        <f>SUM(C28:C29)</f>
        <v>12.705</v>
      </c>
    </row>
    <row r="31" spans="1:3" ht="12.75">
      <c r="A31" s="1"/>
      <c r="B31" s="25" t="s">
        <v>25</v>
      </c>
      <c r="C31" s="13">
        <v>2.75</v>
      </c>
    </row>
    <row r="32" spans="1:3" ht="12.75">
      <c r="A32" s="1"/>
      <c r="B32" s="16" t="s">
        <v>22</v>
      </c>
      <c r="C32" s="11">
        <f>SUM(C30:C31)</f>
        <v>15.455</v>
      </c>
    </row>
  </sheetData>
  <sheetProtection/>
  <mergeCells count="4"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B8">
      <selection activeCell="C20" sqref="C20"/>
    </sheetView>
  </sheetViews>
  <sheetFormatPr defaultColWidth="9.00390625" defaultRowHeight="12.75"/>
  <cols>
    <col min="1" max="1" width="7.25390625" style="0" customWidth="1"/>
    <col min="2" max="2" width="55.00390625" style="0" customWidth="1"/>
    <col min="3" max="3" width="11.00390625" style="0" customWidth="1"/>
    <col min="4" max="4" width="10.62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61</v>
      </c>
      <c r="B5" s="34"/>
      <c r="C5" s="34"/>
    </row>
    <row r="6" spans="1:3" ht="12.75">
      <c r="A6" s="21"/>
      <c r="B6" s="21" t="s">
        <v>64</v>
      </c>
      <c r="C6" s="21"/>
    </row>
    <row r="8" spans="1:3" ht="15">
      <c r="A8" s="1"/>
      <c r="B8" s="2" t="s">
        <v>11</v>
      </c>
      <c r="C8" s="7" t="s">
        <v>0</v>
      </c>
    </row>
    <row r="9" spans="1:3" ht="12.75">
      <c r="A9" s="1"/>
      <c r="B9" s="4" t="s">
        <v>13</v>
      </c>
      <c r="C9" s="11">
        <f>C13+C12+C11+C10</f>
        <v>1.27</v>
      </c>
    </row>
    <row r="10" spans="1:3" ht="12.75">
      <c r="A10" s="1"/>
      <c r="B10" s="15" t="s">
        <v>3</v>
      </c>
      <c r="C10" s="13">
        <v>0.66</v>
      </c>
    </row>
    <row r="11" spans="1:3" ht="12.75">
      <c r="A11" s="1"/>
      <c r="B11" s="15" t="s">
        <v>16</v>
      </c>
      <c r="C11" s="13">
        <v>0.2</v>
      </c>
    </row>
    <row r="12" spans="1:3" ht="12.75">
      <c r="A12" s="1"/>
      <c r="B12" s="23" t="s">
        <v>4</v>
      </c>
      <c r="C12" s="13">
        <v>0.18</v>
      </c>
    </row>
    <row r="13" spans="1:3" ht="12.75">
      <c r="A13" s="1"/>
      <c r="B13" s="23" t="s">
        <v>5</v>
      </c>
      <c r="C13" s="13">
        <v>0.23</v>
      </c>
    </row>
    <row r="14" spans="1:3" ht="42" customHeight="1">
      <c r="A14" s="1"/>
      <c r="B14" s="5" t="s">
        <v>6</v>
      </c>
      <c r="C14" s="11">
        <f>C17+C16+C15</f>
        <v>8.5</v>
      </c>
    </row>
    <row r="15" spans="1:3" ht="12.75">
      <c r="A15" s="1"/>
      <c r="B15" s="15" t="s">
        <v>1</v>
      </c>
      <c r="C15" s="13">
        <v>1.46</v>
      </c>
    </row>
    <row r="16" spans="1:3" ht="12.75">
      <c r="A16" s="1"/>
      <c r="B16" s="15" t="s">
        <v>59</v>
      </c>
      <c r="C16" s="13">
        <v>1.77</v>
      </c>
    </row>
    <row r="17" spans="1:3" ht="38.25" customHeight="1">
      <c r="A17" s="1"/>
      <c r="B17" s="24" t="s">
        <v>18</v>
      </c>
      <c r="C17" s="13">
        <v>5.27</v>
      </c>
    </row>
    <row r="18" spans="1:3" ht="12.75">
      <c r="A18" s="1"/>
      <c r="B18" s="15" t="s">
        <v>8</v>
      </c>
      <c r="C18" s="11">
        <f>C19+C20+C21+C22+C23+C24+C25+C26</f>
        <v>1.7800000000000002</v>
      </c>
    </row>
    <row r="19" spans="1:3" ht="12.75">
      <c r="A19" s="1"/>
      <c r="B19" s="15" t="s">
        <v>26</v>
      </c>
      <c r="C19" s="13">
        <v>0.34</v>
      </c>
    </row>
    <row r="20" spans="1:3" ht="12.75">
      <c r="A20" s="1"/>
      <c r="B20" s="15" t="s">
        <v>2</v>
      </c>
      <c r="C20" s="13">
        <v>0.59</v>
      </c>
    </row>
    <row r="21" spans="1:3" ht="12.75">
      <c r="A21" s="1"/>
      <c r="B21" s="15" t="s">
        <v>56</v>
      </c>
      <c r="C21" s="13">
        <v>0.04</v>
      </c>
    </row>
    <row r="22" spans="1:3" ht="12.75">
      <c r="A22" s="1"/>
      <c r="B22" s="15" t="s">
        <v>9</v>
      </c>
      <c r="C22" s="13">
        <v>0.04</v>
      </c>
    </row>
    <row r="23" spans="1:3" ht="12.75">
      <c r="A23" s="1"/>
      <c r="B23" s="15" t="s">
        <v>57</v>
      </c>
      <c r="C23" s="13">
        <v>0.04</v>
      </c>
    </row>
    <row r="24" spans="1:3" ht="12.75">
      <c r="A24" s="1"/>
      <c r="B24" s="15" t="s">
        <v>10</v>
      </c>
      <c r="C24" s="13">
        <v>0.03</v>
      </c>
    </row>
    <row r="25" spans="1:3" ht="12.75">
      <c r="A25" s="1"/>
      <c r="B25" s="15" t="s">
        <v>14</v>
      </c>
      <c r="C25" s="13">
        <v>0.6</v>
      </c>
    </row>
    <row r="26" spans="1:3" ht="12.75">
      <c r="A26" s="1"/>
      <c r="B26" s="15" t="s">
        <v>67</v>
      </c>
      <c r="C26" s="13">
        <v>0.1</v>
      </c>
    </row>
    <row r="27" spans="1:3" ht="12.75">
      <c r="A27" s="1"/>
      <c r="B27" s="4" t="s">
        <v>12</v>
      </c>
      <c r="C27" s="11">
        <f>C9+C14+C18</f>
        <v>11.55</v>
      </c>
    </row>
    <row r="28" spans="1:3" ht="12.75">
      <c r="A28" s="1"/>
      <c r="B28" s="25" t="s">
        <v>17</v>
      </c>
      <c r="C28" s="13">
        <f>C27</f>
        <v>11.55</v>
      </c>
    </row>
    <row r="29" spans="1:3" ht="12.75">
      <c r="A29" s="1"/>
      <c r="B29" s="25" t="s">
        <v>19</v>
      </c>
      <c r="C29" s="13">
        <f>C28*0.1</f>
        <v>1.155</v>
      </c>
    </row>
    <row r="30" spans="1:3" ht="12.75">
      <c r="A30" s="1"/>
      <c r="B30" s="4" t="s">
        <v>15</v>
      </c>
      <c r="C30" s="11">
        <f>SUM(C28:C29)</f>
        <v>12.705</v>
      </c>
    </row>
    <row r="31" spans="1:3" ht="12.75">
      <c r="A31" s="1"/>
      <c r="B31" s="25" t="s">
        <v>25</v>
      </c>
      <c r="C31" s="13">
        <v>2.75</v>
      </c>
    </row>
    <row r="32" spans="1:3" ht="12.75">
      <c r="A32" s="1"/>
      <c r="B32" s="16" t="s">
        <v>22</v>
      </c>
      <c r="C32" s="11">
        <f>SUM(C30:C31)</f>
        <v>15.455</v>
      </c>
    </row>
  </sheetData>
  <sheetProtection/>
  <mergeCells count="4">
    <mergeCell ref="A2:C2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9">
      <selection activeCell="A41" sqref="A41:IV45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31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65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1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32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33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1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34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s="10" customFormat="1" ht="12.75">
      <c r="A32" s="4"/>
      <c r="B32" s="4" t="s">
        <v>15</v>
      </c>
      <c r="C32" s="4">
        <f>C30+C31</f>
        <v>13.73</v>
      </c>
    </row>
    <row r="33" spans="1:3" s="14" customFormat="1" ht="12.75">
      <c r="A33" s="15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9"/>
  <sheetViews>
    <sheetView zoomScalePageLayoutView="0" workbookViewId="0" topLeftCell="A12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35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11">
        <f>C14+C13+C12+C11</f>
        <v>1.37</v>
      </c>
    </row>
    <row r="11" spans="1:3" ht="12.75">
      <c r="A11" s="1"/>
      <c r="B11" s="15" t="s">
        <v>3</v>
      </c>
      <c r="C11" s="13">
        <v>0.66</v>
      </c>
    </row>
    <row r="12" spans="1:3" ht="12.75">
      <c r="A12" s="1"/>
      <c r="B12" s="15" t="s">
        <v>16</v>
      </c>
      <c r="C12" s="13">
        <v>0.2</v>
      </c>
    </row>
    <row r="13" spans="1:3" ht="12.75">
      <c r="A13" s="1"/>
      <c r="B13" s="23" t="s">
        <v>4</v>
      </c>
      <c r="C13" s="13">
        <v>0.18</v>
      </c>
    </row>
    <row r="14" spans="1:3" ht="12.75">
      <c r="A14" s="1"/>
      <c r="B14" s="23" t="s">
        <v>5</v>
      </c>
      <c r="C14" s="13">
        <v>0.33</v>
      </c>
    </row>
    <row r="15" spans="1:3" ht="28.5" customHeight="1">
      <c r="A15" s="1"/>
      <c r="B15" s="5" t="s">
        <v>6</v>
      </c>
      <c r="C15" s="11">
        <f>C19+C18+C17+C16</f>
        <v>9.309999999999999</v>
      </c>
    </row>
    <row r="16" spans="1:3" ht="12.75">
      <c r="A16" s="1"/>
      <c r="B16" s="15" t="s">
        <v>1</v>
      </c>
      <c r="C16" s="13">
        <v>1.46</v>
      </c>
    </row>
    <row r="17" spans="1:3" ht="12.75">
      <c r="A17" s="1"/>
      <c r="B17" s="15" t="s">
        <v>7</v>
      </c>
      <c r="C17" s="13">
        <v>0.93</v>
      </c>
    </row>
    <row r="18" spans="1:3" ht="12.75">
      <c r="A18" s="1"/>
      <c r="B18" s="15" t="s">
        <v>59</v>
      </c>
      <c r="C18" s="13">
        <v>1.77</v>
      </c>
    </row>
    <row r="19" spans="1:3" ht="27.75" customHeight="1">
      <c r="A19" s="1"/>
      <c r="B19" s="24" t="s">
        <v>18</v>
      </c>
      <c r="C19" s="13">
        <v>5.15</v>
      </c>
    </row>
    <row r="20" spans="1:3" ht="12.75">
      <c r="A20" s="1"/>
      <c r="B20" s="15" t="s">
        <v>8</v>
      </c>
      <c r="C20" s="11">
        <f>C21+C22+C23+C24+C25+C26+C27+C28+C29</f>
        <v>1.8000000000000003</v>
      </c>
    </row>
    <row r="21" spans="1:3" ht="12.75">
      <c r="A21" s="1"/>
      <c r="B21" s="15" t="s">
        <v>26</v>
      </c>
      <c r="C21" s="13">
        <v>0.34</v>
      </c>
    </row>
    <row r="22" spans="1:3" ht="12.75">
      <c r="A22" s="1"/>
      <c r="B22" s="15" t="s">
        <v>2</v>
      </c>
      <c r="C22" s="13">
        <v>0.59</v>
      </c>
    </row>
    <row r="23" spans="1:3" ht="12.75">
      <c r="A23" s="1"/>
      <c r="B23" s="15" t="s">
        <v>56</v>
      </c>
      <c r="C23" s="13">
        <v>0.04</v>
      </c>
    </row>
    <row r="24" spans="1:3" ht="12.75">
      <c r="A24" s="1"/>
      <c r="B24" s="15" t="s">
        <v>58</v>
      </c>
      <c r="C24" s="20">
        <v>0.02</v>
      </c>
    </row>
    <row r="25" spans="1:3" ht="12.75">
      <c r="A25" s="1"/>
      <c r="B25" s="15" t="s">
        <v>9</v>
      </c>
      <c r="C25" s="13">
        <v>0.04</v>
      </c>
    </row>
    <row r="26" spans="1:3" ht="12.75">
      <c r="A26" s="1"/>
      <c r="B26" s="15" t="s">
        <v>57</v>
      </c>
      <c r="C26" s="13">
        <v>0.04</v>
      </c>
    </row>
    <row r="27" spans="1:3" ht="12.75">
      <c r="A27" s="1"/>
      <c r="B27" s="15" t="s">
        <v>10</v>
      </c>
      <c r="C27" s="13">
        <v>0.03</v>
      </c>
    </row>
    <row r="28" spans="1:3" ht="12.75">
      <c r="A28" s="1"/>
      <c r="B28" s="15" t="s">
        <v>14</v>
      </c>
      <c r="C28" s="13">
        <v>0.6</v>
      </c>
    </row>
    <row r="29" spans="1:3" ht="12.75">
      <c r="A29" s="1"/>
      <c r="B29" s="15" t="s">
        <v>67</v>
      </c>
      <c r="C29" s="13">
        <v>0.1</v>
      </c>
    </row>
    <row r="30" spans="1:3" ht="12.75">
      <c r="A30" s="1"/>
      <c r="B30" s="4" t="s">
        <v>12</v>
      </c>
      <c r="C30" s="11">
        <f>C10+C15+C20</f>
        <v>12.48</v>
      </c>
    </row>
    <row r="31" spans="1:3" ht="12.75">
      <c r="A31" s="1"/>
      <c r="B31" s="25" t="s">
        <v>17</v>
      </c>
      <c r="C31" s="13">
        <f>C30</f>
        <v>12.48</v>
      </c>
    </row>
    <row r="32" spans="1:3" ht="12.75">
      <c r="A32" s="1"/>
      <c r="B32" s="25" t="s">
        <v>19</v>
      </c>
      <c r="C32" s="13">
        <f>C31*0.1</f>
        <v>1.2480000000000002</v>
      </c>
    </row>
    <row r="33" spans="1:3" ht="12.75">
      <c r="A33" s="1"/>
      <c r="B33" s="4" t="s">
        <v>15</v>
      </c>
      <c r="C33" s="11">
        <f>SUM(C31:C32)</f>
        <v>13.728000000000002</v>
      </c>
    </row>
    <row r="34" spans="1:3" ht="12.75">
      <c r="A34" s="1"/>
      <c r="B34" s="15" t="s">
        <v>23</v>
      </c>
      <c r="C34" s="13">
        <v>4.28</v>
      </c>
    </row>
    <row r="35" spans="1:3" ht="12.75">
      <c r="A35" s="1"/>
      <c r="B35" s="25" t="s">
        <v>24</v>
      </c>
      <c r="C35" s="13">
        <v>0.31</v>
      </c>
    </row>
    <row r="36" spans="1:3" s="10" customFormat="1" ht="12.75">
      <c r="A36" s="4"/>
      <c r="B36" s="25" t="s">
        <v>25</v>
      </c>
      <c r="C36" s="13">
        <v>2.75</v>
      </c>
    </row>
    <row r="37" spans="1:3" s="14" customFormat="1" ht="12.75">
      <c r="A37" s="15"/>
      <c r="B37" s="16" t="s">
        <v>22</v>
      </c>
      <c r="C37" s="11">
        <f>SUM(C33:C36)</f>
        <v>21.068</v>
      </c>
    </row>
    <row r="38" spans="1:2" ht="12.75">
      <c r="A38" s="17"/>
      <c r="B38" s="18"/>
    </row>
    <row r="39" spans="1:2" ht="12.75">
      <c r="A39" s="17"/>
      <c r="B39" s="18"/>
    </row>
    <row r="40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1">
      <selection activeCell="B28" sqref="B28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36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3" ht="12.75">
      <c r="A10" s="1"/>
      <c r="B10" s="4" t="s">
        <v>13</v>
      </c>
      <c r="C10" s="4">
        <f>C11+C12+C13+C14</f>
        <v>1.37</v>
      </c>
    </row>
    <row r="11" spans="1:3" ht="12.75">
      <c r="A11" s="1"/>
      <c r="B11" s="15" t="s">
        <v>3</v>
      </c>
      <c r="C11" s="1">
        <v>0.66</v>
      </c>
    </row>
    <row r="12" spans="1:3" ht="12.75">
      <c r="A12" s="1"/>
      <c r="B12" s="15" t="s">
        <v>16</v>
      </c>
      <c r="C12" s="1">
        <v>0.2</v>
      </c>
    </row>
    <row r="13" spans="1:3" ht="12.75">
      <c r="A13" s="1"/>
      <c r="B13" s="23" t="s">
        <v>4</v>
      </c>
      <c r="C13" s="1">
        <v>0.18</v>
      </c>
    </row>
    <row r="14" spans="1:3" ht="12.75">
      <c r="A14" s="1"/>
      <c r="B14" s="23" t="s">
        <v>5</v>
      </c>
      <c r="C14" s="1">
        <v>0.33</v>
      </c>
    </row>
    <row r="15" spans="1:3" ht="28.5" customHeight="1">
      <c r="A15" s="1"/>
      <c r="B15" s="5" t="s">
        <v>6</v>
      </c>
      <c r="C15" s="4">
        <f>C16+C17+C18+C19</f>
        <v>9.350000000000001</v>
      </c>
    </row>
    <row r="16" spans="1:3" ht="12.75">
      <c r="A16" s="1"/>
      <c r="B16" s="15" t="s">
        <v>1</v>
      </c>
      <c r="C16" s="1">
        <v>1.46</v>
      </c>
    </row>
    <row r="17" spans="1:3" ht="12.75">
      <c r="A17" s="1"/>
      <c r="B17" s="15" t="s">
        <v>7</v>
      </c>
      <c r="C17" s="1">
        <v>0.93</v>
      </c>
    </row>
    <row r="18" spans="1:3" ht="12.75">
      <c r="A18" s="1"/>
      <c r="B18" s="15" t="s">
        <v>59</v>
      </c>
      <c r="C18" s="1">
        <v>1.77</v>
      </c>
    </row>
    <row r="19" spans="1:3" ht="27.75" customHeight="1">
      <c r="A19" s="1"/>
      <c r="B19" s="24" t="s">
        <v>18</v>
      </c>
      <c r="C19" s="1">
        <v>5.19</v>
      </c>
    </row>
    <row r="20" spans="1:3" ht="12.75">
      <c r="A20" s="1"/>
      <c r="B20" s="1" t="s">
        <v>8</v>
      </c>
      <c r="C20" s="4">
        <f>C21+C22+C23+C24+C25+C26+C27+C28</f>
        <v>1.7600000000000002</v>
      </c>
    </row>
    <row r="21" spans="1:3" ht="12.75">
      <c r="A21" s="1"/>
      <c r="B21" s="1" t="s">
        <v>26</v>
      </c>
      <c r="C21" s="1">
        <v>0.34</v>
      </c>
    </row>
    <row r="22" spans="1:3" ht="12.75">
      <c r="A22" s="1"/>
      <c r="B22" s="1" t="s">
        <v>2</v>
      </c>
      <c r="C22" s="1">
        <v>0.59</v>
      </c>
    </row>
    <row r="23" spans="1:3" ht="12.75">
      <c r="A23" s="1"/>
      <c r="B23" s="1" t="s">
        <v>56</v>
      </c>
      <c r="C23" s="1">
        <v>0.04</v>
      </c>
    </row>
    <row r="24" spans="1:3" ht="12.75">
      <c r="A24" s="1"/>
      <c r="B24" s="1" t="s">
        <v>58</v>
      </c>
      <c r="C24" s="1">
        <v>0.02</v>
      </c>
    </row>
    <row r="25" spans="1:3" ht="12.75">
      <c r="A25" s="1"/>
      <c r="B25" s="1" t="s">
        <v>57</v>
      </c>
      <c r="C25" s="1">
        <v>0.04</v>
      </c>
    </row>
    <row r="26" spans="1:3" ht="12.75">
      <c r="A26" s="1"/>
      <c r="B26" s="1" t="s">
        <v>10</v>
      </c>
      <c r="C26" s="1">
        <v>0.03</v>
      </c>
    </row>
    <row r="27" spans="1:3" ht="12.75">
      <c r="A27" s="1"/>
      <c r="B27" s="1" t="s">
        <v>14</v>
      </c>
      <c r="C27" s="12">
        <v>0.6</v>
      </c>
    </row>
    <row r="28" spans="1:3" ht="12.75">
      <c r="A28" s="1"/>
      <c r="B28" s="15" t="s">
        <v>67</v>
      </c>
      <c r="C28" s="12">
        <v>0.1</v>
      </c>
    </row>
    <row r="29" spans="1:3" ht="12.75">
      <c r="A29" s="1"/>
      <c r="B29" s="4" t="s">
        <v>12</v>
      </c>
      <c r="C29" s="4">
        <f>C10+C15+C20</f>
        <v>12.480000000000002</v>
      </c>
    </row>
    <row r="30" spans="1:3" ht="12.75">
      <c r="A30" s="1"/>
      <c r="B30" s="8" t="s">
        <v>17</v>
      </c>
      <c r="C30" s="1">
        <v>12.48</v>
      </c>
    </row>
    <row r="31" spans="1:3" ht="12.75">
      <c r="A31" s="1"/>
      <c r="B31" s="8" t="s">
        <v>19</v>
      </c>
      <c r="C31" s="1">
        <v>1.25</v>
      </c>
    </row>
    <row r="32" spans="1:3" ht="12.75">
      <c r="A32" s="1"/>
      <c r="B32" s="4" t="s">
        <v>15</v>
      </c>
      <c r="C32" s="4">
        <f>C30+C31</f>
        <v>13.73</v>
      </c>
    </row>
    <row r="33" spans="1:3" ht="12.75">
      <c r="A33" s="1"/>
      <c r="B33" s="15" t="s">
        <v>23</v>
      </c>
      <c r="C33" s="1">
        <v>4.28</v>
      </c>
    </row>
    <row r="34" spans="1:3" ht="12.75">
      <c r="A34" s="1"/>
      <c r="B34" s="8" t="s">
        <v>24</v>
      </c>
      <c r="C34" s="4">
        <v>0.31</v>
      </c>
    </row>
    <row r="35" spans="1:3" ht="12.75">
      <c r="A35" s="1"/>
      <c r="B35" s="8" t="s">
        <v>25</v>
      </c>
      <c r="C35" s="15">
        <v>2.75</v>
      </c>
    </row>
    <row r="36" spans="1:3" s="10" customFormat="1" ht="12.75">
      <c r="A36" s="4"/>
      <c r="B36" s="16" t="s">
        <v>22</v>
      </c>
      <c r="C36" s="4">
        <f>C32+C33+C35+C34</f>
        <v>21.07</v>
      </c>
    </row>
    <row r="37" spans="1:2" ht="12.75">
      <c r="A37" s="17"/>
      <c r="B37" s="18"/>
    </row>
    <row r="38" spans="1:2" ht="12.75">
      <c r="A38" s="17"/>
      <c r="B38" s="18"/>
    </row>
    <row r="39" ht="13.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6.75390625" style="0" customWidth="1"/>
    <col min="2" max="2" width="55.375" style="0" customWidth="1"/>
    <col min="3" max="3" width="11.875" style="0" customWidth="1"/>
  </cols>
  <sheetData>
    <row r="2" spans="1:3" ht="12.75">
      <c r="A2" s="34" t="s">
        <v>20</v>
      </c>
      <c r="B2" s="34"/>
      <c r="C2" s="34"/>
    </row>
    <row r="3" spans="1:3" ht="12.75">
      <c r="A3" s="34" t="s">
        <v>21</v>
      </c>
      <c r="B3" s="34"/>
      <c r="C3" s="34"/>
    </row>
    <row r="4" spans="1:3" ht="12.75">
      <c r="A4" s="34" t="s">
        <v>27</v>
      </c>
      <c r="B4" s="34"/>
      <c r="C4" s="34"/>
    </row>
    <row r="5" spans="1:3" ht="12.75">
      <c r="A5" s="34" t="s">
        <v>37</v>
      </c>
      <c r="B5" s="34"/>
      <c r="C5" s="34"/>
    </row>
    <row r="6" spans="1:3" ht="12.75">
      <c r="A6" s="34" t="s">
        <v>28</v>
      </c>
      <c r="B6" s="34"/>
      <c r="C6" s="34"/>
    </row>
    <row r="7" spans="1:3" ht="12.75">
      <c r="A7" s="21"/>
      <c r="B7" s="21" t="s">
        <v>64</v>
      </c>
      <c r="C7" s="21"/>
    </row>
    <row r="9" spans="1:3" ht="28.5" customHeight="1">
      <c r="A9" s="1"/>
      <c r="B9" s="2" t="s">
        <v>11</v>
      </c>
      <c r="C9" s="3" t="s">
        <v>0</v>
      </c>
    </row>
    <row r="10" spans="1:4" ht="12.75">
      <c r="A10" s="1"/>
      <c r="B10" s="4" t="s">
        <v>13</v>
      </c>
      <c r="C10" s="30">
        <f>C11+C12+C13+C14</f>
        <v>1.32</v>
      </c>
      <c r="D10" s="32"/>
    </row>
    <row r="11" spans="1:4" ht="12.75">
      <c r="A11" s="1"/>
      <c r="B11" s="15" t="s">
        <v>3</v>
      </c>
      <c r="C11" s="31">
        <v>0.66</v>
      </c>
      <c r="D11" s="33"/>
    </row>
    <row r="12" spans="1:4" ht="12.75">
      <c r="A12" s="1"/>
      <c r="B12" s="15" t="s">
        <v>16</v>
      </c>
      <c r="C12" s="31">
        <v>0.2</v>
      </c>
      <c r="D12" s="33"/>
    </row>
    <row r="13" spans="1:4" ht="12.75">
      <c r="A13" s="1"/>
      <c r="B13" s="23" t="s">
        <v>4</v>
      </c>
      <c r="C13" s="31">
        <v>0.18</v>
      </c>
      <c r="D13" s="33"/>
    </row>
    <row r="14" spans="1:4" ht="12.75">
      <c r="A14" s="1"/>
      <c r="B14" s="23" t="s">
        <v>5</v>
      </c>
      <c r="C14" s="31">
        <v>0.28</v>
      </c>
      <c r="D14" s="33"/>
    </row>
    <row r="15" spans="1:4" ht="28.5" customHeight="1">
      <c r="A15" s="1"/>
      <c r="B15" s="5" t="s">
        <v>6</v>
      </c>
      <c r="C15" s="30">
        <f>C16+C17+C18+C19</f>
        <v>8.91</v>
      </c>
      <c r="D15" s="32"/>
    </row>
    <row r="16" spans="1:4" ht="12.75">
      <c r="A16" s="1"/>
      <c r="B16" s="15" t="s">
        <v>1</v>
      </c>
      <c r="C16" s="31">
        <v>1.46</v>
      </c>
      <c r="D16" s="33"/>
    </row>
    <row r="17" spans="1:4" ht="12.75">
      <c r="A17" s="1"/>
      <c r="B17" s="15" t="s">
        <v>7</v>
      </c>
      <c r="C17" s="31">
        <v>0.93</v>
      </c>
      <c r="D17" s="33"/>
    </row>
    <row r="18" spans="1:4" ht="12.75">
      <c r="A18" s="1"/>
      <c r="B18" s="15" t="s">
        <v>59</v>
      </c>
      <c r="C18" s="31">
        <v>1.77</v>
      </c>
      <c r="D18" s="33"/>
    </row>
    <row r="19" spans="1:4" ht="27.75" customHeight="1">
      <c r="A19" s="1"/>
      <c r="B19" s="24" t="s">
        <v>18</v>
      </c>
      <c r="C19" s="31">
        <v>4.75</v>
      </c>
      <c r="D19" s="33"/>
    </row>
    <row r="20" spans="1:4" ht="12.75">
      <c r="A20" s="1"/>
      <c r="B20" s="15" t="s">
        <v>8</v>
      </c>
      <c r="C20" s="30">
        <f>C21+C22+C23+C24+C25+C26+C27+C28+C29</f>
        <v>1.8000000000000003</v>
      </c>
      <c r="D20" s="32"/>
    </row>
    <row r="21" spans="1:4" ht="12.75">
      <c r="A21" s="1"/>
      <c r="B21" s="15" t="s">
        <v>26</v>
      </c>
      <c r="C21" s="31">
        <v>0.34</v>
      </c>
      <c r="D21" s="33"/>
    </row>
    <row r="22" spans="1:4" ht="12.75">
      <c r="A22" s="1"/>
      <c r="B22" s="15" t="s">
        <v>2</v>
      </c>
      <c r="C22" s="31">
        <v>0.59</v>
      </c>
      <c r="D22" s="33"/>
    </row>
    <row r="23" spans="1:4" ht="12.75">
      <c r="A23" s="1"/>
      <c r="B23" s="15" t="s">
        <v>56</v>
      </c>
      <c r="C23" s="31">
        <v>0.04</v>
      </c>
      <c r="D23" s="33"/>
    </row>
    <row r="24" spans="1:4" ht="12.75">
      <c r="A24" s="1"/>
      <c r="B24" s="15" t="s">
        <v>58</v>
      </c>
      <c r="C24" s="31">
        <v>0.02</v>
      </c>
      <c r="D24" s="33"/>
    </row>
    <row r="25" spans="1:4" ht="12.75">
      <c r="A25" s="1"/>
      <c r="B25" s="15" t="s">
        <v>9</v>
      </c>
      <c r="C25" s="31">
        <v>0.04</v>
      </c>
      <c r="D25" s="33"/>
    </row>
    <row r="26" spans="1:4" ht="12.75">
      <c r="A26" s="1"/>
      <c r="B26" s="15" t="s">
        <v>57</v>
      </c>
      <c r="C26" s="31">
        <v>0.04</v>
      </c>
      <c r="D26" s="33"/>
    </row>
    <row r="27" spans="1:4" ht="12.75">
      <c r="A27" s="1"/>
      <c r="B27" s="15" t="s">
        <v>10</v>
      </c>
      <c r="C27" s="31">
        <v>0.03</v>
      </c>
      <c r="D27" s="33"/>
    </row>
    <row r="28" spans="1:4" ht="12.75">
      <c r="A28" s="1"/>
      <c r="B28" s="15" t="s">
        <v>14</v>
      </c>
      <c r="C28" s="31">
        <v>0.6</v>
      </c>
      <c r="D28" s="33"/>
    </row>
    <row r="29" spans="1:4" ht="12.75">
      <c r="A29" s="1"/>
      <c r="B29" s="15" t="s">
        <v>67</v>
      </c>
      <c r="C29" s="31">
        <v>0.1</v>
      </c>
      <c r="D29" s="33"/>
    </row>
    <row r="30" spans="1:4" ht="12.75">
      <c r="A30" s="1"/>
      <c r="B30" s="4" t="s">
        <v>12</v>
      </c>
      <c r="C30" s="30">
        <f>C20+C15+C10</f>
        <v>12.030000000000001</v>
      </c>
      <c r="D30" s="32"/>
    </row>
    <row r="31" spans="1:4" ht="12.75">
      <c r="A31" s="1"/>
      <c r="B31" s="25" t="s">
        <v>17</v>
      </c>
      <c r="C31" s="31">
        <v>12.03</v>
      </c>
      <c r="D31" s="33"/>
    </row>
    <row r="32" spans="1:4" ht="12.75">
      <c r="A32" s="1"/>
      <c r="B32" s="25" t="s">
        <v>19</v>
      </c>
      <c r="C32" s="31">
        <v>1.2</v>
      </c>
      <c r="D32" s="33"/>
    </row>
    <row r="33" spans="1:4" s="10" customFormat="1" ht="12.75">
      <c r="A33" s="4"/>
      <c r="B33" s="4" t="s">
        <v>15</v>
      </c>
      <c r="C33" s="30">
        <f>C31+C32</f>
        <v>13.229999999999999</v>
      </c>
      <c r="D33" s="32"/>
    </row>
    <row r="34" spans="1:4" s="14" customFormat="1" ht="12.75">
      <c r="A34" s="15"/>
      <c r="B34" s="15" t="s">
        <v>23</v>
      </c>
      <c r="C34" s="31">
        <v>4.28</v>
      </c>
      <c r="D34" s="33"/>
    </row>
    <row r="35" spans="1:4" ht="12.75" customHeight="1">
      <c r="A35" s="1"/>
      <c r="B35" s="25" t="s">
        <v>24</v>
      </c>
      <c r="C35" s="31">
        <v>0.31</v>
      </c>
      <c r="D35" s="33"/>
    </row>
    <row r="36" spans="1:4" ht="12.75" customHeight="1">
      <c r="A36" s="1"/>
      <c r="B36" s="25" t="s">
        <v>25</v>
      </c>
      <c r="C36" s="31">
        <v>2.75</v>
      </c>
      <c r="D36" s="33"/>
    </row>
    <row r="37" spans="1:4" s="10" customFormat="1" ht="12.75" customHeight="1">
      <c r="A37" s="4"/>
      <c r="B37" s="16" t="s">
        <v>22</v>
      </c>
      <c r="C37" s="30">
        <f>C33+C34+C35+C36</f>
        <v>20.569999999999997</v>
      </c>
      <c r="D37" s="32"/>
    </row>
    <row r="38" spans="1:2" ht="12.75" customHeight="1">
      <c r="A38" s="17"/>
      <c r="B38" s="18"/>
    </row>
    <row r="39" spans="1:2" ht="12.75" customHeight="1">
      <c r="A39" s="17"/>
      <c r="B39" s="18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comp-dog5</cp:lastModifiedBy>
  <cp:lastPrinted>2015-06-19T06:40:25Z</cp:lastPrinted>
  <dcterms:created xsi:type="dcterms:W3CDTF">2004-01-21T12:59:13Z</dcterms:created>
  <dcterms:modified xsi:type="dcterms:W3CDTF">2016-05-18T06:42:13Z</dcterms:modified>
  <cp:category/>
  <cp:version/>
  <cp:contentType/>
  <cp:contentStatus/>
</cp:coreProperties>
</file>